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library\Library Development\Statistics\Statistics 2025\Online Postings\"/>
    </mc:Choice>
  </mc:AlternateContent>
  <xr:revisionPtr revIDLastSave="0" documentId="13_ncr:1_{8C4EE488-AE2D-47F9-ACDA-24A32643E232}" xr6:coauthVersionLast="47" xr6:coauthVersionMax="47" xr10:uidLastSave="{00000000-0000-0000-0000-000000000000}"/>
  <bookViews>
    <workbookView xWindow="28680" yWindow="-120" windowWidth="29040" windowHeight="15720" xr2:uid="{A852243B-864A-4319-898C-3497392EDFDB}"/>
  </bookViews>
  <sheets>
    <sheet name="Statewide Summary" sheetId="14" r:id="rId1"/>
    <sheet name="Income" sheetId="1" r:id="rId2"/>
    <sheet name="Income by Population Group" sheetId="2" r:id="rId3"/>
    <sheet name="Expenditures" sheetId="4" r:id="rId4"/>
    <sheet name="Expenditures by Pop Group" sheetId="5" r:id="rId5"/>
    <sheet name="Collections" sheetId="6" r:id="rId6"/>
    <sheet name="Collections by Pop Group" sheetId="7" r:id="rId7"/>
    <sheet name="Circ and Services" sheetId="8" r:id="rId8"/>
    <sheet name="Circ and Services by Pop Group" sheetId="9" r:id="rId9"/>
    <sheet name="Revenue and Expenses" sheetId="10" r:id="rId10"/>
    <sheet name="Revenue Expenses by Pop Group" sheetId="11" r:id="rId11"/>
    <sheet name="Usage" sheetId="12" r:id="rId12"/>
    <sheet name="Usage by Pop Group" sheetId="13" r:id="rId13"/>
    <sheet name="Programs" sheetId="15" r:id="rId14"/>
    <sheet name="Programs by Pop Group" sheetId="16" r:id="rId15"/>
    <sheet name="5 Year Trends" sheetId="3" r:id="rId16"/>
  </sheets>
  <externalReferences>
    <externalReference r:id="rId17"/>
    <externalReference r:id="rId1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6" i="13" l="1"/>
  <c r="H46" i="13"/>
  <c r="G46" i="13"/>
  <c r="F46" i="13"/>
  <c r="E46" i="13"/>
  <c r="D46" i="13"/>
  <c r="C46" i="13"/>
  <c r="B46" i="13"/>
  <c r="I45" i="13"/>
  <c r="H45" i="13"/>
  <c r="G45" i="13"/>
  <c r="F45" i="13"/>
  <c r="E45" i="13"/>
  <c r="D45" i="13"/>
  <c r="C45" i="13"/>
  <c r="B45" i="13"/>
  <c r="I44" i="13"/>
  <c r="H44" i="13"/>
  <c r="G44" i="13"/>
  <c r="F44" i="13"/>
  <c r="E44" i="13"/>
  <c r="D44" i="13"/>
  <c r="C44" i="13"/>
  <c r="B44" i="13"/>
  <c r="I41" i="13"/>
  <c r="H41" i="13"/>
  <c r="G41" i="13"/>
  <c r="F41" i="13"/>
  <c r="E41" i="13"/>
  <c r="D41" i="13"/>
  <c r="C41" i="13"/>
  <c r="B41" i="13"/>
  <c r="I40" i="13"/>
  <c r="H40" i="13"/>
  <c r="G40" i="13"/>
  <c r="F40" i="13"/>
  <c r="E40" i="13"/>
  <c r="D40" i="13"/>
  <c r="C40" i="13"/>
  <c r="B40" i="13"/>
  <c r="I39" i="13"/>
  <c r="H39" i="13"/>
  <c r="G39" i="13"/>
  <c r="F39" i="13"/>
  <c r="E39" i="13"/>
  <c r="D39" i="13"/>
  <c r="C39" i="13"/>
  <c r="B39" i="13"/>
  <c r="I36" i="13"/>
  <c r="H36" i="13"/>
  <c r="G36" i="13"/>
  <c r="F36" i="13"/>
  <c r="E36" i="13"/>
  <c r="D36" i="13"/>
  <c r="C36" i="13"/>
  <c r="B36" i="13"/>
  <c r="I35" i="13"/>
  <c r="H35" i="13"/>
  <c r="G35" i="13"/>
  <c r="F35" i="13"/>
  <c r="E35" i="13"/>
  <c r="D35" i="13"/>
  <c r="C35" i="13"/>
  <c r="B35" i="13"/>
  <c r="I34" i="13"/>
  <c r="H34" i="13"/>
  <c r="G34" i="13"/>
  <c r="F34" i="13"/>
  <c r="E34" i="13"/>
  <c r="D34" i="13"/>
  <c r="C34" i="13"/>
  <c r="B34" i="13"/>
  <c r="I31" i="13"/>
  <c r="H31" i="13"/>
  <c r="G31" i="13"/>
  <c r="F31" i="13"/>
  <c r="E31" i="13"/>
  <c r="D31" i="13"/>
  <c r="C31" i="13"/>
  <c r="B31" i="13"/>
  <c r="I30" i="13"/>
  <c r="H30" i="13"/>
  <c r="G30" i="13"/>
  <c r="F30" i="13"/>
  <c r="E30" i="13"/>
  <c r="D30" i="13"/>
  <c r="C30" i="13"/>
  <c r="B30" i="13"/>
  <c r="I29" i="13"/>
  <c r="H29" i="13"/>
  <c r="G29" i="13"/>
  <c r="F29" i="13"/>
  <c r="E29" i="13"/>
  <c r="D29" i="13"/>
  <c r="C29" i="13"/>
  <c r="B29" i="13"/>
  <c r="I26" i="13"/>
  <c r="H26" i="13"/>
  <c r="G26" i="13"/>
  <c r="F26" i="13"/>
  <c r="E26" i="13"/>
  <c r="D26" i="13"/>
  <c r="C26" i="13"/>
  <c r="B26" i="13"/>
  <c r="I25" i="13"/>
  <c r="H25" i="13"/>
  <c r="G25" i="13"/>
  <c r="F25" i="13"/>
  <c r="E25" i="13"/>
  <c r="D25" i="13"/>
  <c r="C25" i="13"/>
  <c r="B25" i="13"/>
  <c r="I24" i="13"/>
  <c r="H24" i="13"/>
  <c r="G24" i="13"/>
  <c r="F24" i="13"/>
  <c r="E24" i="13"/>
  <c r="D24" i="13"/>
  <c r="C24" i="13"/>
  <c r="B24" i="13"/>
  <c r="I21" i="13"/>
  <c r="H21" i="13"/>
  <c r="G21" i="13"/>
  <c r="F21" i="13"/>
  <c r="E21" i="13"/>
  <c r="D21" i="13"/>
  <c r="C21" i="13"/>
  <c r="B21" i="13"/>
  <c r="I20" i="13"/>
  <c r="H20" i="13"/>
  <c r="G20" i="13"/>
  <c r="F20" i="13"/>
  <c r="E20" i="13"/>
  <c r="D20" i="13"/>
  <c r="C20" i="13"/>
  <c r="B20" i="13"/>
  <c r="I19" i="13"/>
  <c r="H19" i="13"/>
  <c r="G19" i="13"/>
  <c r="F19" i="13"/>
  <c r="E19" i="13"/>
  <c r="D19" i="13"/>
  <c r="C19" i="13"/>
  <c r="B19" i="13"/>
  <c r="I16" i="13"/>
  <c r="H16" i="13"/>
  <c r="G16" i="13"/>
  <c r="F16" i="13"/>
  <c r="E16" i="13"/>
  <c r="D16" i="13"/>
  <c r="C16" i="13"/>
  <c r="B16" i="13"/>
  <c r="I15" i="13"/>
  <c r="H15" i="13"/>
  <c r="G15" i="13"/>
  <c r="F15" i="13"/>
  <c r="E15" i="13"/>
  <c r="D15" i="13"/>
  <c r="C15" i="13"/>
  <c r="B15" i="13"/>
  <c r="I14" i="13"/>
  <c r="H14" i="13"/>
  <c r="G14" i="13"/>
  <c r="F14" i="13"/>
  <c r="E14" i="13"/>
  <c r="D14" i="13"/>
  <c r="C14" i="13"/>
  <c r="B14" i="13"/>
  <c r="I11" i="13"/>
  <c r="H11" i="13"/>
  <c r="G11" i="13"/>
  <c r="F11" i="13"/>
  <c r="E11" i="13"/>
  <c r="D11" i="13"/>
  <c r="C11" i="13"/>
  <c r="B11" i="13"/>
  <c r="I10" i="13"/>
  <c r="H10" i="13"/>
  <c r="G10" i="13"/>
  <c r="F10" i="13"/>
  <c r="E10" i="13"/>
  <c r="D10" i="13"/>
  <c r="C10" i="13"/>
  <c r="B10" i="13"/>
  <c r="I9" i="13"/>
  <c r="H9" i="13"/>
  <c r="G9" i="13"/>
  <c r="F9" i="13"/>
  <c r="E9" i="13"/>
  <c r="D9" i="13"/>
  <c r="C9" i="13"/>
  <c r="B9" i="13"/>
  <c r="I6" i="13"/>
  <c r="H6" i="13"/>
  <c r="G6" i="13"/>
  <c r="F6" i="13"/>
  <c r="E6" i="13"/>
  <c r="D6" i="13"/>
  <c r="C6" i="13"/>
  <c r="B6" i="13"/>
  <c r="I5" i="13"/>
  <c r="H5" i="13"/>
  <c r="G5" i="13"/>
  <c r="F5" i="13"/>
  <c r="E5" i="13"/>
  <c r="D5" i="13"/>
  <c r="C5" i="13"/>
  <c r="B5" i="13"/>
  <c r="I4" i="13"/>
  <c r="H4" i="13"/>
  <c r="G4" i="13"/>
  <c r="F4" i="13"/>
  <c r="E4" i="13"/>
  <c r="D4" i="13"/>
  <c r="C4" i="13"/>
  <c r="B4" i="13"/>
  <c r="J46" i="11"/>
  <c r="I46" i="11"/>
  <c r="H46" i="11"/>
  <c r="G46" i="11"/>
  <c r="F46" i="11"/>
  <c r="E46" i="11"/>
  <c r="D46" i="11"/>
  <c r="C46" i="11"/>
  <c r="B46" i="11"/>
  <c r="J45" i="11"/>
  <c r="I45" i="11"/>
  <c r="H45" i="11"/>
  <c r="G45" i="11"/>
  <c r="F45" i="11"/>
  <c r="E45" i="11"/>
  <c r="D45" i="11"/>
  <c r="C45" i="11"/>
  <c r="B45" i="11"/>
  <c r="J44" i="11"/>
  <c r="I44" i="11"/>
  <c r="H44" i="11"/>
  <c r="G44" i="11"/>
  <c r="F44" i="11"/>
  <c r="E44" i="11"/>
  <c r="D44" i="11"/>
  <c r="C44" i="11"/>
  <c r="B44" i="11"/>
  <c r="J41" i="11"/>
  <c r="I41" i="11"/>
  <c r="H41" i="11"/>
  <c r="G41" i="11"/>
  <c r="F41" i="11"/>
  <c r="E41" i="11"/>
  <c r="D41" i="11"/>
  <c r="C41" i="11"/>
  <c r="B41" i="11"/>
  <c r="J40" i="11"/>
  <c r="I40" i="11"/>
  <c r="H40" i="11"/>
  <c r="G40" i="11"/>
  <c r="F40" i="11"/>
  <c r="E40" i="11"/>
  <c r="D40" i="11"/>
  <c r="C40" i="11"/>
  <c r="B40" i="11"/>
  <c r="J39" i="11"/>
  <c r="I39" i="11"/>
  <c r="H39" i="11"/>
  <c r="G39" i="11"/>
  <c r="F39" i="11"/>
  <c r="E39" i="11"/>
  <c r="D39" i="11"/>
  <c r="C39" i="11"/>
  <c r="B39" i="11"/>
  <c r="J36" i="11"/>
  <c r="I36" i="11"/>
  <c r="H36" i="11"/>
  <c r="G36" i="11"/>
  <c r="F36" i="11"/>
  <c r="E36" i="11"/>
  <c r="D36" i="11"/>
  <c r="C36" i="11"/>
  <c r="B36" i="11"/>
  <c r="J35" i="11"/>
  <c r="I35" i="11"/>
  <c r="H35" i="11"/>
  <c r="G35" i="11"/>
  <c r="F35" i="11"/>
  <c r="E35" i="11"/>
  <c r="D35" i="11"/>
  <c r="C35" i="11"/>
  <c r="B35" i="11"/>
  <c r="J34" i="11"/>
  <c r="I34" i="11"/>
  <c r="H34" i="11"/>
  <c r="G34" i="11"/>
  <c r="F34" i="11"/>
  <c r="E34" i="11"/>
  <c r="D34" i="11"/>
  <c r="C34" i="11"/>
  <c r="B34"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J21" i="11"/>
  <c r="I21" i="11"/>
  <c r="H21" i="11"/>
  <c r="G21" i="11"/>
  <c r="F21" i="11"/>
  <c r="E21" i="11"/>
  <c r="D21" i="11"/>
  <c r="C21" i="11"/>
  <c r="B21" i="11"/>
  <c r="J20" i="11"/>
  <c r="I20" i="11"/>
  <c r="H20" i="11"/>
  <c r="G20" i="11"/>
  <c r="F20" i="11"/>
  <c r="E20" i="11"/>
  <c r="D20" i="11"/>
  <c r="C20" i="11"/>
  <c r="B20" i="11"/>
  <c r="J19" i="11"/>
  <c r="I19" i="11"/>
  <c r="H19" i="11"/>
  <c r="G19" i="11"/>
  <c r="F19" i="11"/>
  <c r="E19" i="11"/>
  <c r="D19" i="11"/>
  <c r="C19" i="11"/>
  <c r="B19" i="11"/>
  <c r="J16" i="11"/>
  <c r="I16" i="11"/>
  <c r="H16" i="11"/>
  <c r="G16" i="11"/>
  <c r="F16" i="11"/>
  <c r="E16" i="11"/>
  <c r="D16" i="11"/>
  <c r="C16" i="11"/>
  <c r="B16" i="11"/>
  <c r="J15" i="11"/>
  <c r="I15" i="11"/>
  <c r="H15" i="11"/>
  <c r="G15" i="11"/>
  <c r="F15" i="11"/>
  <c r="E15" i="11"/>
  <c r="D15" i="11"/>
  <c r="C15" i="11"/>
  <c r="B15" i="11"/>
  <c r="J14" i="11"/>
  <c r="I14" i="11"/>
  <c r="H14" i="11"/>
  <c r="G14" i="11"/>
  <c r="F14" i="11"/>
  <c r="E14" i="11"/>
  <c r="D14" i="11"/>
  <c r="C14" i="11"/>
  <c r="B14" i="11"/>
  <c r="J11" i="11"/>
  <c r="I11" i="11"/>
  <c r="H11" i="11"/>
  <c r="G11" i="11"/>
  <c r="F11" i="11"/>
  <c r="E11" i="11"/>
  <c r="D11" i="11"/>
  <c r="C11" i="11"/>
  <c r="B11" i="11"/>
  <c r="J10" i="11"/>
  <c r="I10" i="11"/>
  <c r="H10" i="11"/>
  <c r="G10" i="11"/>
  <c r="F10" i="11"/>
  <c r="E10" i="11"/>
  <c r="D10" i="11"/>
  <c r="C10" i="11"/>
  <c r="B10" i="11"/>
  <c r="J9" i="11"/>
  <c r="I9" i="11"/>
  <c r="H9" i="11"/>
  <c r="G9" i="11"/>
  <c r="F9" i="11"/>
  <c r="E9" i="11"/>
  <c r="D9" i="11"/>
  <c r="C9" i="11"/>
  <c r="B9" i="11"/>
  <c r="J6" i="11"/>
  <c r="I6" i="11"/>
  <c r="H6" i="11"/>
  <c r="G6" i="11"/>
  <c r="F6" i="11"/>
  <c r="E6" i="11"/>
  <c r="D6" i="11"/>
  <c r="C6" i="11"/>
  <c r="B6" i="11"/>
  <c r="J5" i="11"/>
  <c r="I5" i="11"/>
  <c r="H5" i="11"/>
  <c r="G5" i="11"/>
  <c r="F5" i="11"/>
  <c r="E5" i="11"/>
  <c r="D5" i="11"/>
  <c r="C5" i="11"/>
  <c r="B5" i="11"/>
  <c r="J4" i="11"/>
  <c r="I4" i="11"/>
  <c r="H4" i="11"/>
  <c r="G4" i="11"/>
  <c r="F4" i="11"/>
  <c r="E4" i="11"/>
  <c r="D4" i="11"/>
  <c r="C4" i="11"/>
  <c r="B4" i="11"/>
</calcChain>
</file>

<file path=xl/sharedStrings.xml><?xml version="1.0" encoding="utf-8"?>
<sst xmlns="http://schemas.openxmlformats.org/spreadsheetml/2006/main" count="2194" uniqueCount="327">
  <si>
    <t>Missouri State Library: FY25 PLS</t>
  </si>
  <si>
    <t>Library Income</t>
  </si>
  <si>
    <t>Library</t>
  </si>
  <si>
    <t>LSA Pop.</t>
  </si>
  <si>
    <t>Assessed Valuation</t>
  </si>
  <si>
    <t>Voted Tax Rate</t>
  </si>
  <si>
    <t>Collected Tax Rate</t>
  </si>
  <si>
    <t>Local Income Tax</t>
  </si>
  <si>
    <t>Other Local Income</t>
  </si>
  <si>
    <t>State Income</t>
  </si>
  <si>
    <t>Other Income</t>
  </si>
  <si>
    <t>LSTA/Federal</t>
  </si>
  <si>
    <t>Total Income</t>
  </si>
  <si>
    <t>Adair County Public Library</t>
  </si>
  <si>
    <t>Adrian Community Library</t>
  </si>
  <si>
    <t>Advance Community Library</t>
  </si>
  <si>
    <t>Albany Carnegie Public Library</t>
  </si>
  <si>
    <t>Appleton City Library</t>
  </si>
  <si>
    <t>Atchison County Library</t>
  </si>
  <si>
    <t>Barry-Lawrence Regional Library</t>
  </si>
  <si>
    <t>Barton County Library</t>
  </si>
  <si>
    <t>Bernie Public Library</t>
  </si>
  <si>
    <t>Bethany Public Library</t>
  </si>
  <si>
    <t>Bloomfield Public Library</t>
  </si>
  <si>
    <t>Bollinger County Library</t>
  </si>
  <si>
    <t>Bonne Terre Memorial Library</t>
  </si>
  <si>
    <t>Boonslick Regional Library</t>
  </si>
  <si>
    <t>Bowling Green Public Library</t>
  </si>
  <si>
    <t>Branson/Hollister Library Subdistrict</t>
  </si>
  <si>
    <t>Brentwood Public Library</t>
  </si>
  <si>
    <t>Brookfield Public Library</t>
  </si>
  <si>
    <t>Caldwell County Library</t>
  </si>
  <si>
    <t>Camden County Library</t>
  </si>
  <si>
    <t>Cameron Public Library</t>
  </si>
  <si>
    <t>Canton Public Library</t>
  </si>
  <si>
    <t>Cape Girardeau Public Library</t>
  </si>
  <si>
    <t>Carnegie (Shelbina) Public Library</t>
  </si>
  <si>
    <t>Carrollton Public Library</t>
  </si>
  <si>
    <t>Carter County Library</t>
  </si>
  <si>
    <t>Carthage Public Library</t>
  </si>
  <si>
    <t>Caruthersville Public Library</t>
  </si>
  <si>
    <t>Cass County Public Library</t>
  </si>
  <si>
    <t>Cedar County Library District</t>
  </si>
  <si>
    <t>Centralia Public Library</t>
  </si>
  <si>
    <t>Chaffee Public Library</t>
  </si>
  <si>
    <t>Christian County Library</t>
  </si>
  <si>
    <t>Clarence Public Library</t>
  </si>
  <si>
    <t>Conran Memorial Library</t>
  </si>
  <si>
    <t>Crawford County Library</t>
  </si>
  <si>
    <t>Crystal City Public Library</t>
  </si>
  <si>
    <t>Dade County Library</t>
  </si>
  <si>
    <t>Dallas County Library</t>
  </si>
  <si>
    <t>Daniel Boone Regional Library</t>
  </si>
  <si>
    <t>Daviess County Library</t>
  </si>
  <si>
    <t>De Soto Public Library</t>
  </si>
  <si>
    <t>Desloge Public Library</t>
  </si>
  <si>
    <t>Doniphan-Ripley County Library District</t>
  </si>
  <si>
    <t>Douglas County Public Library</t>
  </si>
  <si>
    <t>Dulany Memorial Library</t>
  </si>
  <si>
    <t>Dunklin County Library</t>
  </si>
  <si>
    <t>Farmington Public Library</t>
  </si>
  <si>
    <t>Ferguson Municipal Public Library</t>
  </si>
  <si>
    <t>Festus Public Library</t>
  </si>
  <si>
    <t>Gentry County Library</t>
  </si>
  <si>
    <t>Grundy County-Jewett Norris Library</t>
  </si>
  <si>
    <t>Hamilton Public Library</t>
  </si>
  <si>
    <t>Hannibal Free Public Library</t>
  </si>
  <si>
    <t>Heartland Regional Library System</t>
  </si>
  <si>
    <t>Henry County Library</t>
  </si>
  <si>
    <t>Hickory County Library</t>
  </si>
  <si>
    <t>Howard County Public Library</t>
  </si>
  <si>
    <t>James Memorial Library</t>
  </si>
  <si>
    <t>Jefferson County Library</t>
  </si>
  <si>
    <t>Joplin Public Library</t>
  </si>
  <si>
    <t>Kansas City Public Library</t>
  </si>
  <si>
    <t>Keller Public Library of Dexter</t>
  </si>
  <si>
    <t>Kirkwood Public Library</t>
  </si>
  <si>
    <t>LaPlata Public Library</t>
  </si>
  <si>
    <t>Lebanon-Laclede County Library</t>
  </si>
  <si>
    <t>Lewis Library of Glasgow</t>
  </si>
  <si>
    <t>Lilbourn Memorial Library</t>
  </si>
  <si>
    <t>Little Dixie Regional Libraries</t>
  </si>
  <si>
    <t>Livingston County Library</t>
  </si>
  <si>
    <t>Louisiana Public Library</t>
  </si>
  <si>
    <t>Macon Public Library</t>
  </si>
  <si>
    <t>Maplewood Public Library</t>
  </si>
  <si>
    <t>Marceline Carnegie Library</t>
  </si>
  <si>
    <t>Marion County Library District</t>
  </si>
  <si>
    <t>Marshall Public Library</t>
  </si>
  <si>
    <t>Maryville Public Library</t>
  </si>
  <si>
    <t>McDonald County Library</t>
  </si>
  <si>
    <t>Mercer County Library</t>
  </si>
  <si>
    <t>Mexico-Audrain County Library District</t>
  </si>
  <si>
    <t>Mid-Continent Public Library</t>
  </si>
  <si>
    <t>Mississippi County Library District</t>
  </si>
  <si>
    <t>Missouri River Regional Library</t>
  </si>
  <si>
    <t>Moniteau County Library</t>
  </si>
  <si>
    <t>Monroe City Public Library</t>
  </si>
  <si>
    <t>Montgomery City Public Library</t>
  </si>
  <si>
    <t>Morgan County Library</t>
  </si>
  <si>
    <t>Mound City Public Library</t>
  </si>
  <si>
    <t>Mountain View Public Library</t>
  </si>
  <si>
    <t>Neosho Newton County Library</t>
  </si>
  <si>
    <t>Nevada Public Library</t>
  </si>
  <si>
    <t>New Madrid County Library</t>
  </si>
  <si>
    <t>Newburg Public Library</t>
  </si>
  <si>
    <t>Norborne Public Library</t>
  </si>
  <si>
    <t>North Kansas City Public Library</t>
  </si>
  <si>
    <t>Northeast Missouri Library Service</t>
  </si>
  <si>
    <t>Oregon County Library District</t>
  </si>
  <si>
    <t>Oregon Public Library</t>
  </si>
  <si>
    <t>Ozark Regional Library</t>
  </si>
  <si>
    <t>Park Hills Public Library</t>
  </si>
  <si>
    <t>Piedmont Public Library</t>
  </si>
  <si>
    <t>Polk County Library</t>
  </si>
  <si>
    <t>Poplar Bluff Public Library</t>
  </si>
  <si>
    <t>Price James Memorial Library</t>
  </si>
  <si>
    <t>Pulaski County Library</t>
  </si>
  <si>
    <t>Putnam County Public Library</t>
  </si>
  <si>
    <t>Puxico Public Library</t>
  </si>
  <si>
    <t>Ralls County Library</t>
  </si>
  <si>
    <t>Ray County Public Library</t>
  </si>
  <si>
    <t>Reynolds County Library District</t>
  </si>
  <si>
    <t>Rich Hill Memorial Library</t>
  </si>
  <si>
    <t>Richmond Heights Memorial Library</t>
  </si>
  <si>
    <t>Riverside Regional Library</t>
  </si>
  <si>
    <t>Robertson Memorial Library</t>
  </si>
  <si>
    <t>Rock Hill Public Library</t>
  </si>
  <si>
    <t>Rolla Public Library</t>
  </si>
  <si>
    <t>Rolling Hills Consolidated</t>
  </si>
  <si>
    <t>Saint Charles City-County Library District</t>
  </si>
  <si>
    <t>Saint Clair County Library</t>
  </si>
  <si>
    <t>Saint Joseph Public Library</t>
  </si>
  <si>
    <t>Saint Louis County Library</t>
  </si>
  <si>
    <t>Saint Louis Public Library</t>
  </si>
  <si>
    <t>Salem Public Library</t>
  </si>
  <si>
    <t>Sarcoxie Public Library</t>
  </si>
  <si>
    <t>Scenic Regional Library</t>
  </si>
  <si>
    <t>Schuyler County Library</t>
  </si>
  <si>
    <t>Scotland County Memorial Library</t>
  </si>
  <si>
    <t>Sedalia Public Library</t>
  </si>
  <si>
    <t>Seymour Community Library</t>
  </si>
  <si>
    <t>Sikeston Public Library</t>
  </si>
  <si>
    <t>Slater Public Library</t>
  </si>
  <si>
    <t>Springfield-Greene County Library District</t>
  </si>
  <si>
    <t>Steele Public Library</t>
  </si>
  <si>
    <t>Stone County Library</t>
  </si>
  <si>
    <t>Sullivan County Public Library</t>
  </si>
  <si>
    <t>Sweet Springs Public Library</t>
  </si>
  <si>
    <t>Texas County Library</t>
  </si>
  <si>
    <t>Trails Regional Library</t>
  </si>
  <si>
    <t>University City Public Library</t>
  </si>
  <si>
    <t>Valley Park Community Library</t>
  </si>
  <si>
    <t>Washington County Library</t>
  </si>
  <si>
    <t>Washington Public Library</t>
  </si>
  <si>
    <t>Webb City Public Library</t>
  </si>
  <si>
    <t>Webster County Library</t>
  </si>
  <si>
    <t>Webster Groves Public Library</t>
  </si>
  <si>
    <t>Wellsville Public Library</t>
  </si>
  <si>
    <t>West Plains Public Library</t>
  </si>
  <si>
    <t>Willow Springs Public Library</t>
  </si>
  <si>
    <t>Worth County Library</t>
  </si>
  <si>
    <t>Wright County Library</t>
  </si>
  <si>
    <t>FY 2025</t>
  </si>
  <si>
    <t>Operating Revenue</t>
  </si>
  <si>
    <t>Missouri (N=151)</t>
  </si>
  <si>
    <t>Average</t>
  </si>
  <si>
    <t>Median</t>
  </si>
  <si>
    <t>Total</t>
  </si>
  <si>
    <t>-</t>
  </si>
  <si>
    <t>75,000+ (N=14)</t>
  </si>
  <si>
    <t>30,000-74,999 (N=17)</t>
  </si>
  <si>
    <t>15,000-29,999 (N=23)</t>
  </si>
  <si>
    <t>9,500-14,999 (N=17)</t>
  </si>
  <si>
    <t>6,000-9,499 (N=19)</t>
  </si>
  <si>
    <t>3,000-5,999 (N=24)</t>
  </si>
  <si>
    <t>1,500-2,999 (N=20)</t>
  </si>
  <si>
    <t>Under 1,499 (N=17)</t>
  </si>
  <si>
    <t>2016 - 2025</t>
  </si>
  <si>
    <t>Missouri State Library: 2025 PLS</t>
  </si>
  <si>
    <t>Staff</t>
  </si>
  <si>
    <t>Expenditures</t>
  </si>
  <si>
    <t>Pop. 
Served</t>
  </si>
  <si>
    <t>Total FTE
Paid
Staff</t>
  </si>
  <si>
    <t>Personnel
Expenditures</t>
  </si>
  <si>
    <t>Print
Material 
&amp; Serial
Subscriptions</t>
  </si>
  <si>
    <t>Electronic
Materials</t>
  </si>
  <si>
    <t>AV &amp; Other
Materials</t>
  </si>
  <si>
    <t>Collection
Expenditures</t>
  </si>
  <si>
    <t>Other
Expenditures</t>
  </si>
  <si>
    <t>Total
Expenditures</t>
  </si>
  <si>
    <t>Missouri (N=149)</t>
  </si>
  <si>
    <t>Print
Material 
&amp; Serial
Subscript.</t>
  </si>
  <si>
    <t>Collection
Expend.</t>
  </si>
  <si>
    <t>Other
Expend.</t>
  </si>
  <si>
    <t>Total
Expend.</t>
  </si>
  <si>
    <t>9,500-14,999 (N=19)</t>
  </si>
  <si>
    <t>1,500-2,999 (N=19)</t>
  </si>
  <si>
    <t>Under 1,499 (N=15)</t>
  </si>
  <si>
    <t>Collections</t>
  </si>
  <si>
    <t>Library District</t>
  </si>
  <si>
    <t>LSA
Pop.</t>
  </si>
  <si>
    <t xml:space="preserve">Print Materials
</t>
  </si>
  <si>
    <t>Library-Held Electronic Books</t>
  </si>
  <si>
    <t>Physical Audio</t>
  </si>
  <si>
    <t>Library-Held Electronic Audio</t>
  </si>
  <si>
    <t>Physical Video</t>
  </si>
  <si>
    <t>Library-Held Electronic Video</t>
  </si>
  <si>
    <t xml:space="preserve">Print
Subscriptions </t>
  </si>
  <si>
    <t>Other Physical</t>
  </si>
  <si>
    <t>Missouri (N=150)</t>
  </si>
  <si>
    <t>Circulation and Services</t>
  </si>
  <si>
    <t>Hours Open
(per year)</t>
  </si>
  <si>
    <t>Annual
Library Visits</t>
  </si>
  <si>
    <t>Annual
Reference
Transactions</t>
  </si>
  <si>
    <t>Physical Circulation</t>
  </si>
  <si>
    <t>Electronic Circulation</t>
  </si>
  <si>
    <t>Total
Circulation</t>
  </si>
  <si>
    <t>ILL
Provided</t>
  </si>
  <si>
    <t>ILL
Received</t>
  </si>
  <si>
    <t>Uses of
Public Internet
Computers</t>
  </si>
  <si>
    <t>Wi-Fi
Uses</t>
  </si>
  <si>
    <t>Registered
Borrowers</t>
  </si>
  <si>
    <t>N/A</t>
  </si>
  <si>
    <t>Lockwood Public Library</t>
  </si>
  <si>
    <t>30,000 - 74,999 (N=17)</t>
  </si>
  <si>
    <t>Revenue and Expenses</t>
  </si>
  <si>
    <t>Exp. Per
Reg. Borrower</t>
  </si>
  <si>
    <t>Exp. Per
LSA Pop.</t>
  </si>
  <si>
    <t>Exp. Per
Visit</t>
  </si>
  <si>
    <t>Exp. per
Circ.</t>
  </si>
  <si>
    <t>Rev. Per
Reg. Borrower</t>
  </si>
  <si>
    <t>Rev. Per
LSA Pop.</t>
  </si>
  <si>
    <t>Rev. per
Visit</t>
  </si>
  <si>
    <t>Rev. Per
Circ.</t>
  </si>
  <si>
    <t>Usage, Income, and Revenue Comparisons</t>
  </si>
  <si>
    <t>Statewide</t>
  </si>
  <si>
    <t>Group</t>
  </si>
  <si>
    <t>Usage and Service Comparisons</t>
  </si>
  <si>
    <t>Visits 
per LSA Pop.</t>
  </si>
  <si>
    <t>Visits
per Reg. 
Borrower</t>
  </si>
  <si>
    <t>Circ. Per
Reg. 
Borrower</t>
  </si>
  <si>
    <t>Ref Questions
per Reg. 
Borrower</t>
  </si>
  <si>
    <t>Visits
per Hour
Open</t>
  </si>
  <si>
    <t>Circ.
Per Hour
Open</t>
  </si>
  <si>
    <t>LSA pop.
Per FTE</t>
  </si>
  <si>
    <t>Visits 
per LSA Population</t>
  </si>
  <si>
    <t>Visits per Registered
Borrower</t>
  </si>
  <si>
    <t>Circulation per
Registered Borrower</t>
  </si>
  <si>
    <t>Reference Questions
per Registered 
Borrower</t>
  </si>
  <si>
    <t>Circulation
Per Hour
Open</t>
  </si>
  <si>
    <t>LSA population
Per FTE</t>
  </si>
  <si>
    <t xml:space="preserve">Missouri Public Library Survey 2025 Data </t>
  </si>
  <si>
    <t>Customers</t>
  </si>
  <si>
    <t>Trends</t>
  </si>
  <si>
    <t>Operations</t>
  </si>
  <si>
    <t>Registered borrowers</t>
  </si>
  <si>
    <t>Revenue</t>
  </si>
  <si>
    <t>Library Service Area Population</t>
  </si>
  <si>
    <t>Local</t>
  </si>
  <si>
    <t>Without public library service</t>
  </si>
  <si>
    <t>Other</t>
  </si>
  <si>
    <t>State</t>
  </si>
  <si>
    <t>Services</t>
  </si>
  <si>
    <t>Federal</t>
  </si>
  <si>
    <t>Annual visits</t>
  </si>
  <si>
    <t>Per capita revenue</t>
  </si>
  <si>
    <t>Annual Circulation</t>
  </si>
  <si>
    <t>Internet sessions</t>
  </si>
  <si>
    <t>Expenses</t>
  </si>
  <si>
    <t>WiFi uses</t>
  </si>
  <si>
    <t>Programs</t>
  </si>
  <si>
    <t>Collection</t>
  </si>
  <si>
    <t>Early Literacy</t>
  </si>
  <si>
    <t>Operating</t>
  </si>
  <si>
    <t>Children's</t>
  </si>
  <si>
    <t>Per capita expenses</t>
  </si>
  <si>
    <t>Young Adult</t>
  </si>
  <si>
    <t>Adult</t>
  </si>
  <si>
    <t>General Interest</t>
  </si>
  <si>
    <t>Program attendance</t>
  </si>
  <si>
    <t>Number Physical materials</t>
  </si>
  <si>
    <t>Print Books</t>
  </si>
  <si>
    <t>Video</t>
  </si>
  <si>
    <t>Audio</t>
  </si>
  <si>
    <t>Hours open per week</t>
  </si>
  <si>
    <t>Reference transactions</t>
  </si>
  <si>
    <t>eBooks</t>
  </si>
  <si>
    <t>eAudio</t>
  </si>
  <si>
    <t>Districts</t>
  </si>
  <si>
    <t>eVideo</t>
  </si>
  <si>
    <t>Physical locations</t>
  </si>
  <si>
    <t>eSerials</t>
  </si>
  <si>
    <t>Bookmobiles</t>
  </si>
  <si>
    <t>Staff (FTE)</t>
  </si>
  <si>
    <t>Missouri Public Library Survey, 2025</t>
  </si>
  <si>
    <t>Public libraries in Missouri are required by statute 181.021 RSMO and US Congress (P.L. 103-382, Title IV, National Education Statistics Act of 1994, Sec. 404(a)) to submit annual data. This submission is required in order to be eligible for State Aid funding. The data received from the libraries is used by policy makers at the local, state, and national level.</t>
  </si>
  <si>
    <t>Each library submits data based on their most recently completed fiscal year, which for 2025 ranged from January 1, 2024 to October 31, 2025. The data is publicly available at the Missouri State Library: Library Statistics webpage (http://www.sos.mo.gov/library/development/statistics/default) or by request from:</t>
  </si>
  <si>
    <t>Missouri State Library</t>
  </si>
  <si>
    <t>Library Development</t>
  </si>
  <si>
    <t>Cory Mihalik</t>
  </si>
  <si>
    <t>149 Park Central Square, Suite 624</t>
  </si>
  <si>
    <t>Springfield, MO 65806</t>
  </si>
  <si>
    <t>(417)895-5000</t>
  </si>
  <si>
    <t>cory.mihalik@sos.mo.gov</t>
  </si>
  <si>
    <t>Report format developed by Joe Manion at the Minnesota Department of Education</t>
  </si>
  <si>
    <t>Library Programs</t>
  </si>
  <si>
    <t>Early Literacy Programs</t>
  </si>
  <si>
    <t>Early Literacy Attendance</t>
  </si>
  <si>
    <t>Children's Programs</t>
  </si>
  <si>
    <t>Children's Program Attendance</t>
  </si>
  <si>
    <t>Young Adult Programs</t>
  </si>
  <si>
    <t>Young
Adult
Attendance</t>
  </si>
  <si>
    <t>Adult 
Programs</t>
  </si>
  <si>
    <t>Adult
Program
Attendance</t>
  </si>
  <si>
    <t>General Interest Programs</t>
  </si>
  <si>
    <t>General Interest Program Attendance</t>
  </si>
  <si>
    <t>Total 
Programs</t>
  </si>
  <si>
    <t>Total Program Attendance</t>
  </si>
  <si>
    <t>Onsite In-Person Programs</t>
  </si>
  <si>
    <t>OnSite In-Person Program Attendance</t>
  </si>
  <si>
    <t>Offsite In-Person Programs</t>
  </si>
  <si>
    <t>Offsite In-Person Program Attendance</t>
  </si>
  <si>
    <t>Live Virtual Programs</t>
  </si>
  <si>
    <t>Live Virtual Program Attendance</t>
  </si>
  <si>
    <t>00</t>
  </si>
  <si>
    <t>Under 1,499 (N=16)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</si>
</sst>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
    <numFmt numFmtId="165" formatCode="\$#,##0.00"/>
    <numFmt numFmtId="166" formatCode="&quot;$&quot;#,##0"/>
    <numFmt numFmtId="167" formatCode="&quot;$&quot;#,##0.00"/>
    <numFmt numFmtId="168" formatCode="_(* #,##0_);_(* \(#,##0\);_(* &quot;-&quot;??_);_(@_)"/>
    <numFmt numFmtId="169" formatCode="0.0"/>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Calibri"/>
      <family val="2"/>
    </font>
    <font>
      <sz val="11"/>
      <name val="Aptos Narrow"/>
      <family val="2"/>
      <scheme val="minor"/>
    </font>
    <font>
      <b/>
      <sz val="14"/>
      <color theme="1"/>
      <name val="Aptos Narrow"/>
      <family val="2"/>
      <scheme val="minor"/>
    </font>
    <font>
      <b/>
      <sz val="11"/>
      <name val="Calibri"/>
      <family val="2"/>
    </font>
    <font>
      <b/>
      <sz val="10"/>
      <color theme="1"/>
      <name val="Arial"/>
      <family val="2"/>
    </font>
    <font>
      <b/>
      <sz val="11"/>
      <color theme="1"/>
      <name val="Arial"/>
      <family val="2"/>
    </font>
    <font>
      <b/>
      <sz val="11"/>
      <name val="Arial"/>
      <family val="2"/>
    </font>
    <font>
      <sz val="11"/>
      <name val="Arial"/>
      <family val="2"/>
    </font>
    <font>
      <sz val="11"/>
      <color theme="1"/>
      <name val="Arial"/>
      <family val="2"/>
    </font>
    <font>
      <u/>
      <sz val="11"/>
      <color theme="10"/>
      <name val="Aptos Narrow"/>
      <family val="2"/>
      <scheme val="minor"/>
    </font>
    <font>
      <sz val="24"/>
      <color theme="1"/>
      <name val="Aptos Narrow"/>
      <family val="2"/>
      <scheme val="minor"/>
    </font>
    <font>
      <b/>
      <sz val="12"/>
      <color theme="0"/>
      <name val="Aptos Narrow"/>
      <family val="2"/>
      <scheme val="minor"/>
    </font>
    <font>
      <sz val="12"/>
      <color theme="0"/>
      <name val="Aptos Narrow"/>
      <family val="2"/>
      <scheme val="minor"/>
    </font>
    <font>
      <u/>
      <sz val="11"/>
      <color theme="1"/>
      <name val="Aptos Narrow"/>
      <family val="2"/>
      <scheme val="minor"/>
    </font>
    <font>
      <sz val="8"/>
      <color theme="1"/>
      <name val="Aptos Narrow"/>
      <family val="2"/>
      <scheme val="minor"/>
    </font>
  </fonts>
  <fills count="4">
    <fill>
      <patternFill patternType="none"/>
    </fill>
    <fill>
      <patternFill patternType="gray125"/>
    </fill>
    <fill>
      <patternFill patternType="solid">
        <fgColor theme="0" tint="-0.14999847407452621"/>
        <bgColor theme="0" tint="-0.14999847407452621"/>
      </patternFill>
    </fill>
    <fill>
      <patternFill patternType="solid">
        <fgColor theme="4"/>
        <bgColor indexed="64"/>
      </patternFill>
    </fill>
  </fills>
  <borders count="14">
    <border>
      <left/>
      <right/>
      <top/>
      <bottom/>
      <diagonal/>
    </border>
    <border>
      <left/>
      <right/>
      <top/>
      <bottom style="thin">
        <color indexed="64"/>
      </bottom>
      <diagonal/>
    </border>
    <border>
      <left/>
      <right/>
      <top style="thin">
        <color theme="1"/>
      </top>
      <bottom/>
      <diagonal/>
    </border>
    <border>
      <left/>
      <right/>
      <top style="thin">
        <color indexed="64"/>
      </top>
      <bottom/>
      <diagonal/>
    </border>
    <border>
      <left/>
      <right/>
      <top/>
      <bottom style="thin">
        <color theme="1"/>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cellStyleXfs>
  <cellXfs count="139">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vertical="center" wrapText="1"/>
    </xf>
    <xf numFmtId="0" fontId="2" fillId="0" borderId="0" xfId="0" applyFont="1" applyAlignment="1">
      <alignment vertical="center" wrapText="1"/>
    </xf>
    <xf numFmtId="0" fontId="3" fillId="0" borderId="0" xfId="0" applyFont="1"/>
    <xf numFmtId="3" fontId="3" fillId="0" borderId="0" xfId="0" applyNumberFormat="1" applyFont="1"/>
    <xf numFmtId="164" fontId="3" fillId="0" borderId="0" xfId="0" applyNumberFormat="1" applyFont="1"/>
    <xf numFmtId="165" fontId="3" fillId="0" borderId="0" xfId="0" applyNumberFormat="1" applyFont="1"/>
    <xf numFmtId="164" fontId="0" fillId="0" borderId="0" xfId="0" applyNumberFormat="1"/>
    <xf numFmtId="1" fontId="3" fillId="0" borderId="0" xfId="0" applyNumberFormat="1" applyFont="1"/>
    <xf numFmtId="0" fontId="4" fillId="0" borderId="0" xfId="0" applyFont="1"/>
    <xf numFmtId="0" fontId="2" fillId="0" borderId="1" xfId="0" applyFont="1" applyBorder="1" applyAlignment="1">
      <alignment horizontal="center"/>
    </xf>
    <xf numFmtId="0" fontId="0" fillId="0" borderId="1" xfId="0" applyBorder="1"/>
    <xf numFmtId="0" fontId="2" fillId="0" borderId="2" xfId="0" applyFont="1" applyBorder="1" applyAlignment="1">
      <alignment horizontal="left"/>
    </xf>
    <xf numFmtId="0" fontId="2" fillId="0" borderId="2" xfId="0" applyFont="1" applyBorder="1" applyAlignment="1">
      <alignment vertical="center" wrapText="1"/>
    </xf>
    <xf numFmtId="0" fontId="2" fillId="2" borderId="2" xfId="0" applyFont="1" applyFill="1" applyBorder="1"/>
    <xf numFmtId="166" fontId="0" fillId="2" borderId="3" xfId="1" applyNumberFormat="1" applyFont="1" applyFill="1" applyBorder="1"/>
    <xf numFmtId="167" fontId="0" fillId="2" borderId="3" xfId="1" applyNumberFormat="1" applyFont="1" applyFill="1" applyBorder="1"/>
    <xf numFmtId="166" fontId="0" fillId="0" borderId="0" xfId="1" applyNumberFormat="1" applyFont="1"/>
    <xf numFmtId="167" fontId="0" fillId="0" borderId="0" xfId="1" applyNumberFormat="1" applyFont="1"/>
    <xf numFmtId="168" fontId="0" fillId="0" borderId="0" xfId="1" applyNumberFormat="1" applyFont="1"/>
    <xf numFmtId="0" fontId="2" fillId="2" borderId="4" xfId="0" applyFont="1" applyFill="1" applyBorder="1"/>
    <xf numFmtId="166" fontId="0" fillId="2" borderId="4" xfId="1" applyNumberFormat="1" applyFont="1" applyFill="1" applyBorder="1"/>
    <xf numFmtId="167" fontId="0" fillId="2" borderId="4" xfId="1" applyNumberFormat="1" applyFont="1" applyFill="1" applyBorder="1"/>
    <xf numFmtId="166" fontId="0" fillId="0" borderId="0" xfId="0" applyNumberFormat="1"/>
    <xf numFmtId="167" fontId="0" fillId="0" borderId="0" xfId="0" applyNumberFormat="1"/>
    <xf numFmtId="166" fontId="2" fillId="0" borderId="2" xfId="0" applyNumberFormat="1" applyFont="1" applyBorder="1" applyAlignment="1">
      <alignment vertical="center" wrapText="1"/>
    </xf>
    <xf numFmtId="167" fontId="2" fillId="0" borderId="2" xfId="0" applyNumberFormat="1" applyFont="1" applyBorder="1" applyAlignment="1">
      <alignment vertical="center" wrapText="1"/>
    </xf>
    <xf numFmtId="2" fontId="0" fillId="0" borderId="0" xfId="1" applyNumberFormat="1" applyFont="1"/>
    <xf numFmtId="0" fontId="2" fillId="0" borderId="0" xfId="0" applyFont="1" applyAlignment="1">
      <alignment horizontal="left"/>
    </xf>
    <xf numFmtId="166" fontId="2" fillId="0" borderId="1" xfId="0" applyNumberFormat="1" applyFont="1" applyBorder="1" applyAlignment="1">
      <alignment vertical="center" wrapText="1"/>
    </xf>
    <xf numFmtId="167" fontId="2" fillId="0" borderId="1" xfId="0" applyNumberFormat="1" applyFont="1" applyBorder="1" applyAlignment="1">
      <alignment vertical="center" wrapText="1"/>
    </xf>
    <xf numFmtId="0" fontId="5" fillId="0" borderId="1"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center" wrapText="1"/>
    </xf>
    <xf numFmtId="0" fontId="2" fillId="0" borderId="0" xfId="0" applyFont="1" applyAlignment="1">
      <alignment horizontal="center"/>
    </xf>
    <xf numFmtId="0" fontId="2" fillId="0" borderId="3" xfId="0" applyFont="1" applyBorder="1" applyAlignment="1">
      <alignment horizontal="left"/>
    </xf>
    <xf numFmtId="0" fontId="2" fillId="0" borderId="3" xfId="0" applyFont="1" applyBorder="1" applyAlignment="1">
      <alignment wrapText="1"/>
    </xf>
    <xf numFmtId="168" fontId="0" fillId="2" borderId="3" xfId="1" applyNumberFormat="1" applyFont="1" applyFill="1" applyBorder="1"/>
    <xf numFmtId="168" fontId="0" fillId="2" borderId="4" xfId="1" applyNumberFormat="1" applyFont="1" applyFill="1" applyBorder="1"/>
    <xf numFmtId="0" fontId="2" fillId="0" borderId="2" xfId="0" applyFont="1" applyBorder="1" applyAlignment="1">
      <alignment wrapText="1"/>
    </xf>
    <xf numFmtId="0" fontId="2" fillId="0" borderId="2" xfId="0" applyFont="1" applyBorder="1"/>
    <xf numFmtId="0" fontId="2" fillId="0" borderId="1" xfId="0" applyFont="1" applyBorder="1" applyAlignment="1">
      <alignment horizontal="left"/>
    </xf>
    <xf numFmtId="0" fontId="6" fillId="0" borderId="0" xfId="0" applyFont="1"/>
    <xf numFmtId="0" fontId="7" fillId="0" borderId="0" xfId="0" applyFont="1" applyAlignment="1">
      <alignment horizontal="left" wrapText="1"/>
    </xf>
    <xf numFmtId="168" fontId="7" fillId="0" borderId="0" xfId="1" applyNumberFormat="1" applyFont="1" applyBorder="1" applyAlignment="1">
      <alignment horizontal="left" wrapText="1"/>
    </xf>
    <xf numFmtId="3" fontId="0" fillId="0" borderId="0" xfId="0" applyNumberFormat="1"/>
    <xf numFmtId="0" fontId="7" fillId="0" borderId="2" xfId="0" applyFont="1" applyBorder="1" applyAlignment="1">
      <alignment horizontal="left" wrapText="1"/>
    </xf>
    <xf numFmtId="168" fontId="7" fillId="0" borderId="2" xfId="1" applyNumberFormat="1" applyFont="1" applyBorder="1" applyAlignment="1">
      <alignment horizontal="left" wrapText="1"/>
    </xf>
    <xf numFmtId="168" fontId="0" fillId="2" borderId="2" xfId="1" applyNumberFormat="1" applyFont="1" applyFill="1" applyBorder="1"/>
    <xf numFmtId="168" fontId="0" fillId="0" borderId="0" xfId="1" applyNumberFormat="1" applyFont="1" applyBorder="1"/>
    <xf numFmtId="168" fontId="0" fillId="0" borderId="0" xfId="1" applyNumberFormat="1" applyFont="1" applyFill="1" applyBorder="1"/>
    <xf numFmtId="0" fontId="8" fillId="0" borderId="1" xfId="0" applyFont="1" applyBorder="1" applyAlignment="1">
      <alignment horizontal="left"/>
    </xf>
    <xf numFmtId="0" fontId="9" fillId="0" borderId="1" xfId="0" applyFont="1" applyBorder="1"/>
    <xf numFmtId="0" fontId="7" fillId="0" borderId="1" xfId="0" applyFont="1" applyBorder="1" applyAlignment="1">
      <alignment horizontal="left" wrapText="1"/>
    </xf>
    <xf numFmtId="168" fontId="7" fillId="0" borderId="1" xfId="1" applyNumberFormat="1" applyFont="1" applyBorder="1" applyAlignment="1">
      <alignment wrapText="1"/>
    </xf>
    <xf numFmtId="0" fontId="7" fillId="0" borderId="1" xfId="0" applyFont="1" applyBorder="1" applyAlignment="1">
      <alignment horizontal="center" wrapText="1"/>
    </xf>
    <xf numFmtId="0" fontId="10" fillId="0" borderId="0" xfId="0" applyFont="1"/>
    <xf numFmtId="3" fontId="10" fillId="0" borderId="0" xfId="0" applyNumberFormat="1" applyFont="1"/>
    <xf numFmtId="1" fontId="10" fillId="0" borderId="0" xfId="0" applyNumberFormat="1" applyFont="1"/>
    <xf numFmtId="4" fontId="10" fillId="0" borderId="0" xfId="0" applyNumberFormat="1" applyFont="1"/>
    <xf numFmtId="0" fontId="8" fillId="0" borderId="1" xfId="0" applyFont="1" applyBorder="1" applyAlignment="1">
      <alignment horizontal="center"/>
    </xf>
    <xf numFmtId="0" fontId="8" fillId="0" borderId="1" xfId="0" applyFont="1" applyBorder="1"/>
    <xf numFmtId="0" fontId="8" fillId="0" borderId="0" xfId="0" applyFont="1"/>
    <xf numFmtId="0" fontId="11" fillId="0" borderId="0" xfId="0" applyFont="1"/>
    <xf numFmtId="0" fontId="8" fillId="0" borderId="2" xfId="0" applyFont="1" applyBorder="1" applyAlignment="1">
      <alignment horizontal="left"/>
    </xf>
    <xf numFmtId="0" fontId="7" fillId="0" borderId="3" xfId="0" applyFont="1" applyBorder="1" applyAlignment="1">
      <alignment horizontal="left" wrapText="1"/>
    </xf>
    <xf numFmtId="168" fontId="7" fillId="0" borderId="3" xfId="1" applyNumberFormat="1" applyFont="1" applyBorder="1" applyAlignment="1">
      <alignment wrapText="1"/>
    </xf>
    <xf numFmtId="0" fontId="7" fillId="0" borderId="3" xfId="0" applyFont="1" applyBorder="1" applyAlignment="1">
      <alignment horizontal="center" wrapText="1"/>
    </xf>
    <xf numFmtId="0" fontId="8" fillId="2" borderId="2" xfId="0" applyFont="1" applyFill="1" applyBorder="1"/>
    <xf numFmtId="168" fontId="11" fillId="2" borderId="3" xfId="1" applyNumberFormat="1" applyFont="1" applyFill="1" applyBorder="1"/>
    <xf numFmtId="168" fontId="11" fillId="0" borderId="0" xfId="1" applyNumberFormat="1" applyFont="1"/>
    <xf numFmtId="0" fontId="8" fillId="2" borderId="4" xfId="0" applyFont="1" applyFill="1" applyBorder="1"/>
    <xf numFmtId="168" fontId="11" fillId="2" borderId="4" xfId="1" applyNumberFormat="1" applyFont="1" applyFill="1" applyBorder="1"/>
    <xf numFmtId="3" fontId="8" fillId="0" borderId="2" xfId="0" applyNumberFormat="1" applyFont="1" applyBorder="1" applyAlignment="1">
      <alignment horizontal="left"/>
    </xf>
    <xf numFmtId="0" fontId="8" fillId="0" borderId="4" xfId="0" applyFont="1" applyBorder="1"/>
    <xf numFmtId="168" fontId="11" fillId="0" borderId="4" xfId="1" applyNumberFormat="1" applyFont="1" applyBorder="1"/>
    <xf numFmtId="0" fontId="7" fillId="0" borderId="1" xfId="0" applyFont="1" applyBorder="1" applyAlignment="1">
      <alignment horizontal="center"/>
    </xf>
    <xf numFmtId="168" fontId="2" fillId="0" borderId="2" xfId="1" applyNumberFormat="1" applyFont="1" applyBorder="1" applyAlignment="1">
      <alignment wrapText="1"/>
    </xf>
    <xf numFmtId="43" fontId="2" fillId="0" borderId="2" xfId="1" applyFont="1" applyBorder="1" applyAlignment="1">
      <alignment wrapText="1"/>
    </xf>
    <xf numFmtId="0" fontId="2" fillId="0" borderId="0" xfId="0" applyFont="1" applyAlignment="1">
      <alignment horizontal="center"/>
    </xf>
    <xf numFmtId="0" fontId="7" fillId="0" borderId="1" xfId="0" applyFont="1" applyBorder="1" applyAlignment="1">
      <alignment horizontal="center"/>
    </xf>
    <xf numFmtId="168" fontId="2" fillId="0" borderId="0" xfId="1" applyNumberFormat="1" applyFont="1" applyAlignment="1"/>
    <xf numFmtId="168" fontId="2" fillId="0" borderId="1" xfId="1" applyNumberFormat="1" applyFont="1" applyBorder="1" applyAlignment="1">
      <alignment wrapText="1"/>
    </xf>
    <xf numFmtId="43" fontId="2" fillId="0" borderId="1" xfId="1" applyFont="1" applyBorder="1" applyAlignment="1">
      <alignment wrapText="1"/>
    </xf>
    <xf numFmtId="169" fontId="0" fillId="0" borderId="0" xfId="0" applyNumberFormat="1"/>
    <xf numFmtId="0" fontId="7" fillId="0" borderId="0" xfId="0" applyFont="1" applyAlignment="1">
      <alignment horizontal="center"/>
    </xf>
    <xf numFmtId="0" fontId="7" fillId="0" borderId="3" xfId="0" applyFont="1" applyBorder="1" applyAlignment="1">
      <alignment horizontal="center"/>
    </xf>
    <xf numFmtId="43" fontId="0" fillId="0" borderId="0" xfId="1" applyFont="1"/>
    <xf numFmtId="43" fontId="0" fillId="0" borderId="0" xfId="1" applyFont="1" applyBorder="1"/>
    <xf numFmtId="43" fontId="0" fillId="0" borderId="0" xfId="0" applyNumberFormat="1"/>
    <xf numFmtId="0" fontId="13" fillId="0" borderId="0" xfId="0" applyFont="1" applyAlignment="1">
      <alignment horizontal="left" vertical="center"/>
    </xf>
    <xf numFmtId="0" fontId="14" fillId="3" borderId="8" xfId="0" applyFont="1" applyFill="1" applyBorder="1" applyAlignment="1">
      <alignment horizontal="center"/>
    </xf>
    <xf numFmtId="0" fontId="14" fillId="3" borderId="9" xfId="0" applyFont="1" applyFill="1" applyBorder="1" applyAlignment="1">
      <alignment horizontal="center"/>
    </xf>
    <xf numFmtId="0" fontId="14" fillId="0" borderId="0" xfId="0" applyFont="1" applyAlignment="1">
      <alignment horizontal="center"/>
    </xf>
    <xf numFmtId="0" fontId="14" fillId="3" borderId="10" xfId="0" applyFont="1" applyFill="1" applyBorder="1" applyAlignment="1">
      <alignment horizontal="center"/>
    </xf>
    <xf numFmtId="0" fontId="14" fillId="3" borderId="7" xfId="0" applyFont="1" applyFill="1" applyBorder="1" applyAlignment="1">
      <alignment horizontal="center"/>
    </xf>
    <xf numFmtId="0" fontId="14" fillId="3" borderId="11" xfId="0" applyFont="1" applyFill="1" applyBorder="1" applyAlignment="1">
      <alignment horizontal="center"/>
    </xf>
    <xf numFmtId="0" fontId="14" fillId="3" borderId="3" xfId="0" applyFont="1" applyFill="1" applyBorder="1" applyAlignment="1">
      <alignment horizontal="center"/>
    </xf>
    <xf numFmtId="0" fontId="2" fillId="0" borderId="5" xfId="0" applyFont="1" applyBorder="1"/>
    <xf numFmtId="168" fontId="2" fillId="0" borderId="6" xfId="1" applyNumberFormat="1" applyFont="1" applyFill="1" applyBorder="1"/>
    <xf numFmtId="168" fontId="2" fillId="0" borderId="0" xfId="1" applyNumberFormat="1" applyFont="1" applyBorder="1"/>
    <xf numFmtId="166" fontId="2" fillId="0" borderId="6" xfId="1" applyNumberFormat="1" applyFont="1" applyFill="1" applyBorder="1"/>
    <xf numFmtId="0" fontId="0" fillId="0" borderId="5" xfId="0" applyBorder="1"/>
    <xf numFmtId="166" fontId="0" fillId="0" borderId="6" xfId="0" applyNumberFormat="1" applyBorder="1"/>
    <xf numFmtId="0" fontId="2" fillId="0" borderId="12" xfId="0" applyFont="1" applyBorder="1"/>
    <xf numFmtId="168" fontId="2" fillId="0" borderId="13" xfId="1" applyNumberFormat="1" applyFont="1" applyFill="1" applyBorder="1"/>
    <xf numFmtId="167" fontId="2" fillId="0" borderId="6" xfId="0" applyNumberFormat="1" applyFont="1" applyBorder="1"/>
    <xf numFmtId="166" fontId="2" fillId="0" borderId="6" xfId="0" applyNumberFormat="1" applyFont="1" applyBorder="1"/>
    <xf numFmtId="0" fontId="0" fillId="0" borderId="5" xfId="0" applyBorder="1" applyAlignment="1">
      <alignment horizontal="right"/>
    </xf>
    <xf numFmtId="168" fontId="0" fillId="0" borderId="6" xfId="1" applyNumberFormat="1" applyFont="1" applyFill="1" applyBorder="1"/>
    <xf numFmtId="167" fontId="2" fillId="0" borderId="13" xfId="2" applyNumberFormat="1" applyFont="1" applyFill="1" applyBorder="1"/>
    <xf numFmtId="167" fontId="2" fillId="0" borderId="0" xfId="0" applyNumberFormat="1" applyFont="1"/>
    <xf numFmtId="168" fontId="2" fillId="0" borderId="6" xfId="1" applyNumberFormat="1" applyFont="1" applyBorder="1"/>
    <xf numFmtId="37" fontId="2" fillId="0" borderId="0" xfId="1" applyNumberFormat="1" applyFont="1" applyBorder="1" applyAlignment="1">
      <alignment horizontal="right"/>
    </xf>
    <xf numFmtId="0" fontId="15" fillId="0" borderId="0" xfId="0" applyFont="1" applyAlignment="1">
      <alignment horizontal="center"/>
    </xf>
    <xf numFmtId="0" fontId="2" fillId="0" borderId="5" xfId="0" applyFont="1" applyBorder="1" applyAlignment="1">
      <alignment horizontal="left"/>
    </xf>
    <xf numFmtId="0" fontId="2" fillId="0" borderId="0" xfId="0" applyFont="1" applyAlignment="1">
      <alignment horizontal="left"/>
    </xf>
    <xf numFmtId="168" fontId="0" fillId="0" borderId="6" xfId="1" applyNumberFormat="1" applyFont="1" applyBorder="1"/>
    <xf numFmtId="168" fontId="2" fillId="0" borderId="0" xfId="1" applyNumberFormat="1" applyFont="1" applyFill="1" applyBorder="1"/>
    <xf numFmtId="0" fontId="15" fillId="3" borderId="9" xfId="0" applyFont="1" applyFill="1" applyBorder="1" applyAlignment="1">
      <alignment horizontal="center"/>
    </xf>
    <xf numFmtId="1" fontId="2" fillId="0" borderId="6" xfId="0" applyNumberFormat="1" applyFont="1" applyBorder="1"/>
    <xf numFmtId="0" fontId="0" fillId="0" borderId="12" xfId="0" applyBorder="1"/>
    <xf numFmtId="168" fontId="0" fillId="0" borderId="13" xfId="1" applyNumberFormat="1" applyFont="1" applyFill="1" applyBorder="1"/>
    <xf numFmtId="0" fontId="16" fillId="0" borderId="0" xfId="0" applyFont="1" applyAlignment="1">
      <alignment horizontal="left"/>
    </xf>
    <xf numFmtId="0" fontId="0" fillId="0" borderId="0" xfId="0" applyAlignment="1">
      <alignment horizontal="left" vertical="top" wrapText="1"/>
    </xf>
    <xf numFmtId="0" fontId="16" fillId="0" borderId="0" xfId="0" applyFont="1" applyAlignment="1">
      <alignment horizontal="left"/>
    </xf>
    <xf numFmtId="0" fontId="0" fillId="0" borderId="0" xfId="0" applyAlignment="1">
      <alignment horizontal="left" vertical="top" wrapText="1"/>
    </xf>
    <xf numFmtId="0" fontId="12" fillId="0" borderId="0" xfId="3"/>
    <xf numFmtId="0" fontId="17" fillId="0" borderId="0" xfId="0" applyFont="1" applyAlignment="1">
      <alignment horizontal="left"/>
    </xf>
    <xf numFmtId="168" fontId="7" fillId="0" borderId="1" xfId="1" applyNumberFormat="1" applyFont="1" applyBorder="1" applyAlignment="1">
      <alignment horizontal="left" wrapText="1"/>
    </xf>
    <xf numFmtId="0" fontId="7" fillId="0" borderId="1" xfId="0" applyFont="1" applyBorder="1"/>
    <xf numFmtId="0" fontId="7" fillId="0" borderId="7" xfId="0" applyFont="1" applyBorder="1" applyAlignment="1">
      <alignment horizontal="left" wrapText="1"/>
    </xf>
    <xf numFmtId="168" fontId="7" fillId="0" borderId="7" xfId="1" applyNumberFormat="1" applyFont="1" applyBorder="1" applyAlignment="1">
      <alignment horizontal="left" wrapText="1"/>
    </xf>
    <xf numFmtId="168" fontId="1" fillId="0" borderId="0" xfId="1" applyNumberFormat="1" applyFont="1"/>
  </cellXfs>
  <cellStyles count="4">
    <cellStyle name="Comma" xfId="1" builtinId="3"/>
    <cellStyle name="Currency" xfId="2" builtinId="4"/>
    <cellStyle name="Hyperlink" xfId="3" builtinId="8"/>
    <cellStyle name="Normal" xfId="0" builtinId="0"/>
  </cellStyles>
  <dxfs count="433">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3" formatCode="#,##0"/>
    </dxf>
    <dxf>
      <font>
        <b val="0"/>
        <i val="0"/>
        <strike val="0"/>
        <condense val="0"/>
        <extend val="0"/>
        <outline val="0"/>
        <shadow val="0"/>
        <u val="none"/>
        <vertAlign val="baseline"/>
        <sz val="11"/>
        <color auto="1"/>
        <name val="Calibri"/>
        <family val="2"/>
        <scheme val="none"/>
      </font>
    </dxf>
    <dxf>
      <border outline="0">
        <bottom style="thin">
          <color indexed="64"/>
        </bottom>
      </border>
    </dxf>
    <dxf>
      <border outline="0">
        <top style="thin">
          <color indexed="64"/>
        </top>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68" formatCode="_(* #,##0_);_(* \(#,##0\);_(* &quot;-&quot;??_);_(@_)"/>
    </dxf>
    <dxf>
      <font>
        <b/>
        <i val="0"/>
        <strike val="0"/>
        <condense val="0"/>
        <extend val="0"/>
        <outline val="0"/>
        <shadow val="0"/>
        <u val="none"/>
        <vertAlign val="baseline"/>
        <sz val="11"/>
        <color theme="1"/>
        <name val="Aptos Narrow"/>
        <family val="2"/>
        <scheme val="minor"/>
      </font>
    </dxf>
    <dxf>
      <border outline="0">
        <bottom style="thin">
          <color indexed="64"/>
        </bottom>
      </border>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8" formatCode="_(* #,##0_);_(* \(#,##0\);_(* &quot;-&quot;??_);_(@_)"/>
    </dxf>
    <dxf>
      <numFmt numFmtId="169" formatCode="0.0"/>
    </dxf>
    <dxf>
      <numFmt numFmtId="169" formatCode="0.0"/>
    </dxf>
    <dxf>
      <numFmt numFmtId="169" formatCode="0.0"/>
    </dxf>
    <dxf>
      <numFmt numFmtId="169" formatCode="0.0"/>
    </dxf>
    <dxf>
      <numFmt numFmtId="169" formatCode="0.0"/>
    </dxf>
    <dxf>
      <numFmt numFmtId="169" formatCode="0.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numFmt numFmtId="167" formatCode="&quot;$&quot;#,##0.00"/>
    </dxf>
    <dxf>
      <numFmt numFmtId="167" formatCode="&quot;$&quot;#,##0.00"/>
    </dxf>
    <dxf>
      <numFmt numFmtId="167" formatCode="&quot;$&quot;#,##0.00"/>
    </dxf>
    <dxf>
      <numFmt numFmtId="167" formatCode="&quot;$&quot;#,##0.00"/>
    </dxf>
    <dxf>
      <numFmt numFmtId="167" formatCode="&quot;$&quot;#,##0.00"/>
    </dxf>
    <dxf>
      <numFmt numFmtId="167" formatCode="&quot;$&quot;#,##0.00"/>
    </dxf>
    <dxf>
      <numFmt numFmtId="167" formatCode="&quot;$&quot;#,##0.00"/>
    </dxf>
    <dxf>
      <numFmt numFmtId="167" formatCode="&quot;$&quot;#,##0.00"/>
    </dxf>
    <dxf>
      <font>
        <b val="0"/>
        <i val="0"/>
        <strike val="0"/>
        <condense val="0"/>
        <extend val="0"/>
        <outline val="0"/>
        <shadow val="0"/>
        <u val="none"/>
        <vertAlign val="baseline"/>
        <sz val="11"/>
        <color auto="1"/>
        <name val="Calibri"/>
        <family val="2"/>
        <scheme val="none"/>
      </font>
      <numFmt numFmtId="3" formatCode="#,##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1"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1"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numFmt numFmtId="3" formatCode="#,##0"/>
    </dxf>
    <dxf>
      <font>
        <b val="0"/>
        <i val="0"/>
        <strike val="0"/>
        <condense val="0"/>
        <extend val="0"/>
        <outline val="0"/>
        <shadow val="0"/>
        <u val="none"/>
        <vertAlign val="baseline"/>
        <sz val="11"/>
        <color auto="1"/>
        <name val="Arial"/>
        <family val="2"/>
        <scheme val="none"/>
      </font>
    </dxf>
    <dxf>
      <border outline="0">
        <top style="thin">
          <color indexed="64"/>
        </top>
      </border>
    </dxf>
    <dxf>
      <font>
        <b val="0"/>
        <i val="0"/>
        <strike val="0"/>
        <condense val="0"/>
        <extend val="0"/>
        <outline val="0"/>
        <shadow val="0"/>
        <u val="none"/>
        <vertAlign val="baseline"/>
        <sz val="11"/>
        <color auto="1"/>
        <name val="Arial"/>
        <family val="2"/>
        <scheme val="none"/>
      </font>
    </dxf>
    <dxf>
      <border outline="0">
        <bottom style="thin">
          <color indexed="64"/>
        </bottom>
      </border>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3" formatCode="#,##0"/>
    </dxf>
    <dxf>
      <font>
        <b val="0"/>
        <i val="0"/>
        <strike val="0"/>
        <condense val="0"/>
        <extend val="0"/>
        <outline val="0"/>
        <shadow val="0"/>
        <u val="none"/>
        <vertAlign val="baseline"/>
        <sz val="11"/>
        <color auto="1"/>
        <name val="Calibri"/>
        <family val="2"/>
        <scheme val="none"/>
      </font>
      <numFmt numFmtId="3" formatCode="#,##0"/>
    </dxf>
    <dxf>
      <font>
        <b val="0"/>
        <i val="0"/>
        <strike val="0"/>
        <condense val="0"/>
        <extend val="0"/>
        <outline val="0"/>
        <shadow val="0"/>
        <u val="none"/>
        <vertAlign val="baseline"/>
        <sz val="11"/>
        <color auto="1"/>
        <name val="Calibri"/>
        <family val="2"/>
        <scheme val="none"/>
      </font>
    </dxf>
    <dxf>
      <border outline="0">
        <top style="thin">
          <color indexed="64"/>
        </top>
      </border>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 formatCode="0"/>
    </dxf>
    <dxf>
      <font>
        <b val="0"/>
        <i val="0"/>
        <strike val="0"/>
        <condense val="0"/>
        <extend val="0"/>
        <outline val="0"/>
        <shadow val="0"/>
        <u val="none"/>
        <vertAlign val="baseline"/>
        <sz val="11"/>
        <color auto="1"/>
        <name val="Calibri"/>
        <family val="2"/>
        <scheme val="none"/>
      </font>
      <numFmt numFmtId="3" formatCode="#,##0"/>
    </dxf>
    <dxf>
      <font>
        <b val="0"/>
        <i val="0"/>
        <strike val="0"/>
        <condense val="0"/>
        <extend val="0"/>
        <outline val="0"/>
        <shadow val="0"/>
        <u val="none"/>
        <vertAlign val="baseline"/>
        <sz val="11"/>
        <color auto="1"/>
        <name val="Calibri"/>
        <family val="2"/>
        <scheme val="none"/>
      </font>
    </dxf>
    <dxf>
      <border outline="0">
        <top style="thin">
          <color indexed="64"/>
        </top>
      </border>
    </dxf>
    <dxf>
      <font>
        <b val="0"/>
        <i val="0"/>
        <strike val="0"/>
        <condense val="0"/>
        <extend val="0"/>
        <outline val="0"/>
        <shadow val="0"/>
        <u val="none"/>
        <vertAlign val="baseline"/>
        <sz val="11"/>
        <color auto="1"/>
        <name val="Calibri"/>
        <family val="2"/>
        <scheme val="none"/>
      </font>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quot;$&quot;#,##0"/>
    </dxf>
    <dxf>
      <font>
        <b val="0"/>
        <i val="0"/>
        <strike val="0"/>
        <condense val="0"/>
        <extend val="0"/>
        <outline val="0"/>
        <shadow val="0"/>
        <u val="none"/>
        <vertAlign val="baseline"/>
        <sz val="11"/>
        <color theme="1"/>
        <name val="Aptos Narrow"/>
        <family val="2"/>
        <scheme val="minor"/>
      </font>
      <numFmt numFmtId="166" formatCode="&quot;$&quot;#,##0"/>
    </dxf>
    <dxf>
      <font>
        <b val="0"/>
        <i val="0"/>
        <strike val="0"/>
        <condense val="0"/>
        <extend val="0"/>
        <outline val="0"/>
        <shadow val="0"/>
        <u val="none"/>
        <vertAlign val="baseline"/>
        <sz val="11"/>
        <color theme="1"/>
        <name val="Aptos Narrow"/>
        <family val="2"/>
        <scheme val="minor"/>
      </font>
      <numFmt numFmtId="166" formatCode="&quot;$&quot;#,##0"/>
    </dxf>
    <dxf>
      <font>
        <b val="0"/>
        <i val="0"/>
        <strike val="0"/>
        <condense val="0"/>
        <extend val="0"/>
        <outline val="0"/>
        <shadow val="0"/>
        <u val="none"/>
        <vertAlign val="baseline"/>
        <sz val="11"/>
        <color theme="1"/>
        <name val="Aptos Narrow"/>
        <family val="2"/>
        <scheme val="minor"/>
      </font>
      <numFmt numFmtId="166" formatCode="&quot;$&quot;#,##0"/>
    </dxf>
    <dxf>
      <font>
        <b val="0"/>
        <i val="0"/>
        <strike val="0"/>
        <condense val="0"/>
        <extend val="0"/>
        <outline val="0"/>
        <shadow val="0"/>
        <u val="none"/>
        <vertAlign val="baseline"/>
        <sz val="11"/>
        <color theme="1"/>
        <name val="Aptos Narrow"/>
        <family val="2"/>
        <scheme val="minor"/>
      </font>
      <numFmt numFmtId="166" formatCode="&quot;$&quot;#,##0"/>
    </dxf>
    <dxf>
      <font>
        <b val="0"/>
        <i val="0"/>
        <strike val="0"/>
        <condense val="0"/>
        <extend val="0"/>
        <outline val="0"/>
        <shadow val="0"/>
        <u val="none"/>
        <vertAlign val="baseline"/>
        <sz val="11"/>
        <color theme="1"/>
        <name val="Aptos Narrow"/>
        <family val="2"/>
        <scheme val="minor"/>
      </font>
      <numFmt numFmtId="166" formatCode="&quot;$&quot;#,##0"/>
    </dxf>
    <dxf>
      <font>
        <b val="0"/>
        <i val="0"/>
        <strike val="0"/>
        <condense val="0"/>
        <extend val="0"/>
        <outline val="0"/>
        <shadow val="0"/>
        <u val="none"/>
        <vertAlign val="baseline"/>
        <sz val="11"/>
        <color theme="1"/>
        <name val="Aptos Narrow"/>
        <family val="2"/>
        <scheme val="minor"/>
      </font>
      <numFmt numFmtId="167" formatCode="&quot;$&quot;#,##0.00"/>
    </dxf>
    <dxf>
      <font>
        <b val="0"/>
        <i val="0"/>
        <strike val="0"/>
        <condense val="0"/>
        <extend val="0"/>
        <outline val="0"/>
        <shadow val="0"/>
        <u val="none"/>
        <vertAlign val="baseline"/>
        <sz val="11"/>
        <color theme="1"/>
        <name val="Aptos Narrow"/>
        <family val="2"/>
        <scheme val="minor"/>
      </font>
      <numFmt numFmtId="167" formatCode="&quot;$&quot;#,##0.00"/>
    </dxf>
    <dxf>
      <font>
        <b val="0"/>
        <i val="0"/>
        <strike val="0"/>
        <condense val="0"/>
        <extend val="0"/>
        <outline val="0"/>
        <shadow val="0"/>
        <u val="none"/>
        <vertAlign val="baseline"/>
        <sz val="11"/>
        <color theme="1"/>
        <name val="Aptos Narrow"/>
        <family val="2"/>
        <scheme val="minor"/>
      </font>
      <numFmt numFmtId="166" formatCode="&quot;$&quot;#,##0"/>
    </dxf>
    <dxf>
      <font>
        <b val="0"/>
        <i val="0"/>
        <strike val="0"/>
        <condense val="0"/>
        <extend val="0"/>
        <outline val="0"/>
        <shadow val="0"/>
        <u val="none"/>
        <vertAlign val="baseline"/>
        <sz val="11"/>
        <color theme="1"/>
        <name val="Aptos Narrow"/>
        <family val="2"/>
        <scheme val="minor"/>
      </font>
      <numFmt numFmtId="166" formatCode="&quot;$&quot;#,##0"/>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numFmt numFmtId="166" formatCode="&quot;$&quot;#,##0"/>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165" formatCode="\$#,##0.00"/>
    </dxf>
    <dxf>
      <font>
        <b val="0"/>
        <i val="0"/>
        <strike val="0"/>
        <condense val="0"/>
        <extend val="0"/>
        <outline val="0"/>
        <shadow val="0"/>
        <u val="none"/>
        <vertAlign val="baseline"/>
        <sz val="11"/>
        <color auto="1"/>
        <name val="Calibri"/>
        <family val="2"/>
        <scheme val="none"/>
      </font>
      <numFmt numFmtId="165" formatCode="\$#,##0.00"/>
    </dxf>
    <dxf>
      <font>
        <b val="0"/>
        <i val="0"/>
        <strike val="0"/>
        <condense val="0"/>
        <extend val="0"/>
        <outline val="0"/>
        <shadow val="0"/>
        <u val="none"/>
        <vertAlign val="baseline"/>
        <sz val="11"/>
        <color auto="1"/>
        <name val="Calibri"/>
        <family val="2"/>
        <scheme val="none"/>
      </font>
      <numFmt numFmtId="164" formatCode="\$#,##0"/>
    </dxf>
    <dxf>
      <font>
        <b val="0"/>
        <i val="0"/>
        <strike val="0"/>
        <condense val="0"/>
        <extend val="0"/>
        <outline val="0"/>
        <shadow val="0"/>
        <u val="none"/>
        <vertAlign val="baseline"/>
        <sz val="11"/>
        <color auto="1"/>
        <name val="Calibri"/>
        <family val="2"/>
        <scheme val="none"/>
      </font>
      <numFmt numFmtId="3" formatCode="#,##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2.png"/><Relationship Id="rId18" Type="http://schemas.openxmlformats.org/officeDocument/2006/relationships/image" Target="../media/image21.png"/><Relationship Id="rId26" Type="http://schemas.openxmlformats.org/officeDocument/2006/relationships/image" Target="../media/image29.png"/><Relationship Id="rId3" Type="http://schemas.openxmlformats.org/officeDocument/2006/relationships/image" Target="../media/image7.png"/><Relationship Id="rId21" Type="http://schemas.openxmlformats.org/officeDocument/2006/relationships/image" Target="../media/image24.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0.png"/><Relationship Id="rId25" Type="http://schemas.openxmlformats.org/officeDocument/2006/relationships/image" Target="../media/image28.png"/><Relationship Id="rId2" Type="http://schemas.openxmlformats.org/officeDocument/2006/relationships/image" Target="../media/image6.png"/><Relationship Id="rId16" Type="http://schemas.openxmlformats.org/officeDocument/2006/relationships/image" Target="../media/image19.png"/><Relationship Id="rId20" Type="http://schemas.openxmlformats.org/officeDocument/2006/relationships/image" Target="../media/image23.png"/><Relationship Id="rId29" Type="http://schemas.openxmlformats.org/officeDocument/2006/relationships/image" Target="../media/image32.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7.png"/><Relationship Id="rId32" Type="http://schemas.openxmlformats.org/officeDocument/2006/relationships/image" Target="../media/image35.png"/><Relationship Id="rId5" Type="http://schemas.openxmlformats.org/officeDocument/2006/relationships/image" Target="../media/image9.png"/><Relationship Id="rId15" Type="http://schemas.openxmlformats.org/officeDocument/2006/relationships/image" Target="../media/image18.png"/><Relationship Id="rId23" Type="http://schemas.openxmlformats.org/officeDocument/2006/relationships/image" Target="../media/image26.png"/><Relationship Id="rId28" Type="http://schemas.openxmlformats.org/officeDocument/2006/relationships/image" Target="../media/image31.png"/><Relationship Id="rId10" Type="http://schemas.openxmlformats.org/officeDocument/2006/relationships/image" Target="../media/image14.png"/><Relationship Id="rId19" Type="http://schemas.openxmlformats.org/officeDocument/2006/relationships/image" Target="../media/image22.png"/><Relationship Id="rId31" Type="http://schemas.openxmlformats.org/officeDocument/2006/relationships/image" Target="../media/image3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7.png"/><Relationship Id="rId22" Type="http://schemas.openxmlformats.org/officeDocument/2006/relationships/image" Target="../media/image25.png"/><Relationship Id="rId27" Type="http://schemas.openxmlformats.org/officeDocument/2006/relationships/image" Target="../media/image30.png"/><Relationship Id="rId30"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editAs="oneCell">
    <xdr:from>
      <xdr:col>0</xdr:col>
      <xdr:colOff>21</xdr:colOff>
      <xdr:row>0</xdr:row>
      <xdr:rowOff>152400</xdr:rowOff>
    </xdr:from>
    <xdr:to>
      <xdr:col>2</xdr:col>
      <xdr:colOff>100605</xdr:colOff>
      <xdr:row>1</xdr:row>
      <xdr:rowOff>4191</xdr:rowOff>
    </xdr:to>
    <xdr:pic>
      <xdr:nvPicPr>
        <xdr:cNvPr id="2" name="Picture 1">
          <a:extLst>
            <a:ext uri="{FF2B5EF4-FFF2-40B4-BE49-F238E27FC236}">
              <a16:creationId xmlns:a16="http://schemas.microsoft.com/office/drawing/2014/main" id="{3E2DEF02-BF37-405F-A872-1F6A9A70EEBB}"/>
            </a:ext>
          </a:extLst>
        </xdr:cNvPr>
        <xdr:cNvPicPr>
          <a:picLocks/>
        </xdr:cNvPicPr>
      </xdr:nvPicPr>
      <xdr:blipFill>
        <a:blip xmlns:r="http://schemas.openxmlformats.org/officeDocument/2006/relationships" r:embed="rId1"/>
        <a:stretch>
          <a:fillRect/>
        </a:stretch>
      </xdr:blipFill>
      <xdr:spPr>
        <a:xfrm>
          <a:off x="21" y="152400"/>
          <a:ext cx="2843784" cy="813816"/>
        </a:xfrm>
        <a:prstGeom prst="rect">
          <a:avLst/>
        </a:prstGeom>
      </xdr:spPr>
    </xdr:pic>
    <xdr:clientData/>
  </xdr:twoCellAnchor>
  <xdr:twoCellAnchor editAs="oneCell">
    <xdr:from>
      <xdr:col>2</xdr:col>
      <xdr:colOff>140805</xdr:colOff>
      <xdr:row>3</xdr:row>
      <xdr:rowOff>24848</xdr:rowOff>
    </xdr:from>
    <xdr:to>
      <xdr:col>7</xdr:col>
      <xdr:colOff>182218</xdr:colOff>
      <xdr:row>11</xdr:row>
      <xdr:rowOff>183526</xdr:rowOff>
    </xdr:to>
    <xdr:pic>
      <xdr:nvPicPr>
        <xdr:cNvPr id="3" name="Picture 2" descr="Chart showing total statewide library visits from 2016 to 2025. Visits decreased sharply from 2019 to 2021 before slowly rising from 2022 to 2025.">
          <a:extLst>
            <a:ext uri="{FF2B5EF4-FFF2-40B4-BE49-F238E27FC236}">
              <a16:creationId xmlns:a16="http://schemas.microsoft.com/office/drawing/2014/main" id="{392AA009-B80A-4A4E-8510-B05E246FF0D7}"/>
            </a:ext>
          </a:extLst>
        </xdr:cNvPr>
        <xdr:cNvPicPr>
          <a:picLocks noChangeAspect="1"/>
        </xdr:cNvPicPr>
      </xdr:nvPicPr>
      <xdr:blipFill>
        <a:blip xmlns:r="http://schemas.openxmlformats.org/officeDocument/2006/relationships" r:embed="rId2"/>
        <a:stretch>
          <a:fillRect/>
        </a:stretch>
      </xdr:blipFill>
      <xdr:spPr>
        <a:xfrm>
          <a:off x="2884005" y="1377398"/>
          <a:ext cx="2775088" cy="1682678"/>
        </a:xfrm>
        <a:prstGeom prst="rect">
          <a:avLst/>
        </a:prstGeom>
      </xdr:spPr>
    </xdr:pic>
    <xdr:clientData/>
  </xdr:twoCellAnchor>
  <xdr:twoCellAnchor editAs="oneCell">
    <xdr:from>
      <xdr:col>2</xdr:col>
      <xdr:colOff>124239</xdr:colOff>
      <xdr:row>21</xdr:row>
      <xdr:rowOff>57979</xdr:rowOff>
    </xdr:from>
    <xdr:to>
      <xdr:col>7</xdr:col>
      <xdr:colOff>213612</xdr:colOff>
      <xdr:row>30</xdr:row>
      <xdr:rowOff>27334</xdr:rowOff>
    </xdr:to>
    <xdr:pic>
      <xdr:nvPicPr>
        <xdr:cNvPr id="4" name="Picture 3" descr="Line graph showing total attendance from 2016 to 2025. Attendance slowly rose before a very large decline in 2020 and 2021. Attendance increased annually from 2022 to 2025.">
          <a:extLst>
            <a:ext uri="{FF2B5EF4-FFF2-40B4-BE49-F238E27FC236}">
              <a16:creationId xmlns:a16="http://schemas.microsoft.com/office/drawing/2014/main" id="{8DC589EC-03B4-4DFE-A1B9-272222C3DEF0}"/>
            </a:ext>
          </a:extLst>
        </xdr:cNvPr>
        <xdr:cNvPicPr>
          <a:picLocks noChangeAspect="1"/>
        </xdr:cNvPicPr>
      </xdr:nvPicPr>
      <xdr:blipFill>
        <a:blip xmlns:r="http://schemas.openxmlformats.org/officeDocument/2006/relationships" r:embed="rId3"/>
        <a:stretch>
          <a:fillRect/>
        </a:stretch>
      </xdr:blipFill>
      <xdr:spPr>
        <a:xfrm>
          <a:off x="2867439" y="4868104"/>
          <a:ext cx="2823048" cy="1683855"/>
        </a:xfrm>
        <a:prstGeom prst="rect">
          <a:avLst/>
        </a:prstGeom>
      </xdr:spPr>
    </xdr:pic>
    <xdr:clientData/>
  </xdr:twoCellAnchor>
  <xdr:twoCellAnchor editAs="oneCell">
    <xdr:from>
      <xdr:col>2</xdr:col>
      <xdr:colOff>149087</xdr:colOff>
      <xdr:row>12</xdr:row>
      <xdr:rowOff>16566</xdr:rowOff>
    </xdr:from>
    <xdr:to>
      <xdr:col>7</xdr:col>
      <xdr:colOff>207065</xdr:colOff>
      <xdr:row>20</xdr:row>
      <xdr:rowOff>181477</xdr:rowOff>
    </xdr:to>
    <xdr:pic>
      <xdr:nvPicPr>
        <xdr:cNvPr id="5" name="Picture 4" descr="Line graph showing total electronic circulation from 2016 to 2025. The graph shows steady increases annually during that this time period.">
          <a:extLst>
            <a:ext uri="{FF2B5EF4-FFF2-40B4-BE49-F238E27FC236}">
              <a16:creationId xmlns:a16="http://schemas.microsoft.com/office/drawing/2014/main" id="{14659465-E8D9-4FE4-B150-6304538D8A07}"/>
            </a:ext>
          </a:extLst>
        </xdr:cNvPr>
        <xdr:cNvPicPr>
          <a:picLocks noChangeAspect="1"/>
        </xdr:cNvPicPr>
      </xdr:nvPicPr>
      <xdr:blipFill>
        <a:blip xmlns:r="http://schemas.openxmlformats.org/officeDocument/2006/relationships" r:embed="rId4"/>
        <a:stretch>
          <a:fillRect/>
        </a:stretch>
      </xdr:blipFill>
      <xdr:spPr>
        <a:xfrm>
          <a:off x="2892287" y="3102666"/>
          <a:ext cx="2791653" cy="1688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140696</xdr:colOff>
      <xdr:row>19</xdr:row>
      <xdr:rowOff>151170</xdr:rowOff>
    </xdr:to>
    <xdr:pic>
      <xdr:nvPicPr>
        <xdr:cNvPr id="2" name="Picture 1" descr="Line graph showing total library district assessed valuation from 2016 to 2025. The graph shows that assessed valuation generally increased over this time period.">
          <a:extLst>
            <a:ext uri="{FF2B5EF4-FFF2-40B4-BE49-F238E27FC236}">
              <a16:creationId xmlns:a16="http://schemas.microsoft.com/office/drawing/2014/main" id="{D3DAC480-5B7B-4CEC-A04C-3542E63B136F}"/>
            </a:ext>
          </a:extLst>
        </xdr:cNvPr>
        <xdr:cNvPicPr>
          <a:picLocks noChangeAspect="1"/>
        </xdr:cNvPicPr>
      </xdr:nvPicPr>
      <xdr:blipFill>
        <a:blip xmlns:r="http://schemas.openxmlformats.org/officeDocument/2006/relationships" r:embed="rId1"/>
        <a:stretch>
          <a:fillRect/>
        </a:stretch>
      </xdr:blipFill>
      <xdr:spPr>
        <a:xfrm>
          <a:off x="0" y="428625"/>
          <a:ext cx="5627096" cy="3389670"/>
        </a:xfrm>
        <a:prstGeom prst="rect">
          <a:avLst/>
        </a:prstGeom>
      </xdr:spPr>
    </xdr:pic>
    <xdr:clientData/>
  </xdr:twoCellAnchor>
  <xdr:twoCellAnchor editAs="oneCell">
    <xdr:from>
      <xdr:col>9</xdr:col>
      <xdr:colOff>400050</xdr:colOff>
      <xdr:row>2</xdr:row>
      <xdr:rowOff>0</xdr:rowOff>
    </xdr:from>
    <xdr:to>
      <xdr:col>18</xdr:col>
      <xdr:colOff>540746</xdr:colOff>
      <xdr:row>19</xdr:row>
      <xdr:rowOff>151170</xdr:rowOff>
    </xdr:to>
    <xdr:pic>
      <xdr:nvPicPr>
        <xdr:cNvPr id="3" name="Picture 2" descr="Line graph showing total income from federal and state sources from 2016 to 2025. State income generally increased from 2017 to 2025, while federal income spiked in 2021 - 2023 before dropping back down to around $2 million in 2025.">
          <a:extLst>
            <a:ext uri="{FF2B5EF4-FFF2-40B4-BE49-F238E27FC236}">
              <a16:creationId xmlns:a16="http://schemas.microsoft.com/office/drawing/2014/main" id="{2D4C6921-8752-4F71-AB84-DAEBB33200C7}"/>
            </a:ext>
          </a:extLst>
        </xdr:cNvPr>
        <xdr:cNvPicPr>
          <a:picLocks noChangeAspect="1"/>
        </xdr:cNvPicPr>
      </xdr:nvPicPr>
      <xdr:blipFill>
        <a:blip xmlns:r="http://schemas.openxmlformats.org/officeDocument/2006/relationships" r:embed="rId2"/>
        <a:stretch>
          <a:fillRect/>
        </a:stretch>
      </xdr:blipFill>
      <xdr:spPr>
        <a:xfrm>
          <a:off x="5886450" y="428625"/>
          <a:ext cx="5627096" cy="3389670"/>
        </a:xfrm>
        <a:prstGeom prst="rect">
          <a:avLst/>
        </a:prstGeom>
      </xdr:spPr>
    </xdr:pic>
    <xdr:clientData/>
  </xdr:twoCellAnchor>
  <xdr:twoCellAnchor editAs="oneCell">
    <xdr:from>
      <xdr:col>0</xdr:col>
      <xdr:colOff>0</xdr:colOff>
      <xdr:row>20</xdr:row>
      <xdr:rowOff>66675</xdr:rowOff>
    </xdr:from>
    <xdr:to>
      <xdr:col>9</xdr:col>
      <xdr:colOff>140696</xdr:colOff>
      <xdr:row>38</xdr:row>
      <xdr:rowOff>27345</xdr:rowOff>
    </xdr:to>
    <xdr:pic>
      <xdr:nvPicPr>
        <xdr:cNvPr id="4" name="Picture 3" descr="Line graph showing total library local tax income from 2016 to 2025. Local tax income increased steadily over this time from $233.5 million in 2016 to $349.7 million in 2025.">
          <a:extLst>
            <a:ext uri="{FF2B5EF4-FFF2-40B4-BE49-F238E27FC236}">
              <a16:creationId xmlns:a16="http://schemas.microsoft.com/office/drawing/2014/main" id="{A525707A-4942-40C5-9CF0-68B6A62D5687}"/>
            </a:ext>
          </a:extLst>
        </xdr:cNvPr>
        <xdr:cNvPicPr>
          <a:picLocks noChangeAspect="1"/>
        </xdr:cNvPicPr>
      </xdr:nvPicPr>
      <xdr:blipFill>
        <a:blip xmlns:r="http://schemas.openxmlformats.org/officeDocument/2006/relationships" r:embed="rId3"/>
        <a:stretch>
          <a:fillRect/>
        </a:stretch>
      </xdr:blipFill>
      <xdr:spPr>
        <a:xfrm>
          <a:off x="0" y="3924300"/>
          <a:ext cx="5627096" cy="3389670"/>
        </a:xfrm>
        <a:prstGeom prst="rect">
          <a:avLst/>
        </a:prstGeom>
      </xdr:spPr>
    </xdr:pic>
    <xdr:clientData/>
  </xdr:twoCellAnchor>
  <xdr:twoCellAnchor editAs="oneCell">
    <xdr:from>
      <xdr:col>9</xdr:col>
      <xdr:colOff>400050</xdr:colOff>
      <xdr:row>20</xdr:row>
      <xdr:rowOff>66675</xdr:rowOff>
    </xdr:from>
    <xdr:to>
      <xdr:col>18</xdr:col>
      <xdr:colOff>540746</xdr:colOff>
      <xdr:row>38</xdr:row>
      <xdr:rowOff>27345</xdr:rowOff>
    </xdr:to>
    <xdr:pic>
      <xdr:nvPicPr>
        <xdr:cNvPr id="5" name="Picture 4" descr="Line graph showing total library income from 2016 to 2025. Total income increased steadily over this time from $257 million in 2016 to $406 million in 2025.">
          <a:extLst>
            <a:ext uri="{FF2B5EF4-FFF2-40B4-BE49-F238E27FC236}">
              <a16:creationId xmlns:a16="http://schemas.microsoft.com/office/drawing/2014/main" id="{8453701E-4478-4DAC-AAB1-1DBE4778F0DE}"/>
            </a:ext>
          </a:extLst>
        </xdr:cNvPr>
        <xdr:cNvPicPr>
          <a:picLocks noChangeAspect="1"/>
        </xdr:cNvPicPr>
      </xdr:nvPicPr>
      <xdr:blipFill>
        <a:blip xmlns:r="http://schemas.openxmlformats.org/officeDocument/2006/relationships" r:embed="rId4"/>
        <a:stretch>
          <a:fillRect/>
        </a:stretch>
      </xdr:blipFill>
      <xdr:spPr>
        <a:xfrm>
          <a:off x="5886450" y="3924300"/>
          <a:ext cx="5627096" cy="3389670"/>
        </a:xfrm>
        <a:prstGeom prst="rect">
          <a:avLst/>
        </a:prstGeom>
      </xdr:spPr>
    </xdr:pic>
    <xdr:clientData/>
  </xdr:twoCellAnchor>
  <xdr:twoCellAnchor editAs="oneCell">
    <xdr:from>
      <xdr:col>0</xdr:col>
      <xdr:colOff>0</xdr:colOff>
      <xdr:row>39</xdr:row>
      <xdr:rowOff>47625</xdr:rowOff>
    </xdr:from>
    <xdr:to>
      <xdr:col>9</xdr:col>
      <xdr:colOff>140696</xdr:colOff>
      <xdr:row>57</xdr:row>
      <xdr:rowOff>8295</xdr:rowOff>
    </xdr:to>
    <xdr:pic>
      <xdr:nvPicPr>
        <xdr:cNvPr id="6" name="Picture 5" descr="Line graph showing total paid staff in full-time equivalents from 2016 to 2025. There is variation year to year, but overall levels have remained pretty flat.">
          <a:extLst>
            <a:ext uri="{FF2B5EF4-FFF2-40B4-BE49-F238E27FC236}">
              <a16:creationId xmlns:a16="http://schemas.microsoft.com/office/drawing/2014/main" id="{9E6AFB3E-C677-4AF0-BFCB-4D4A40FDE8A9}"/>
            </a:ext>
          </a:extLst>
        </xdr:cNvPr>
        <xdr:cNvPicPr>
          <a:picLocks noChangeAspect="1"/>
        </xdr:cNvPicPr>
      </xdr:nvPicPr>
      <xdr:blipFill>
        <a:blip xmlns:r="http://schemas.openxmlformats.org/officeDocument/2006/relationships" r:embed="rId5"/>
        <a:stretch>
          <a:fillRect/>
        </a:stretch>
      </xdr:blipFill>
      <xdr:spPr>
        <a:xfrm>
          <a:off x="0" y="7524750"/>
          <a:ext cx="5627096" cy="3389670"/>
        </a:xfrm>
        <a:prstGeom prst="rect">
          <a:avLst/>
        </a:prstGeom>
      </xdr:spPr>
    </xdr:pic>
    <xdr:clientData/>
  </xdr:twoCellAnchor>
  <xdr:twoCellAnchor editAs="oneCell">
    <xdr:from>
      <xdr:col>9</xdr:col>
      <xdr:colOff>409575</xdr:colOff>
      <xdr:row>39</xdr:row>
      <xdr:rowOff>9525</xdr:rowOff>
    </xdr:from>
    <xdr:to>
      <xdr:col>18</xdr:col>
      <xdr:colOff>550271</xdr:colOff>
      <xdr:row>56</xdr:row>
      <xdr:rowOff>160695</xdr:rowOff>
    </xdr:to>
    <xdr:pic>
      <xdr:nvPicPr>
        <xdr:cNvPr id="7" name="Picture 6" descr="Line graph showing total personnel expenditures from 2016 to 2025. The graph shows that personnel expenditures consistently increased almost every year, and much more sharply after 2021.">
          <a:extLst>
            <a:ext uri="{FF2B5EF4-FFF2-40B4-BE49-F238E27FC236}">
              <a16:creationId xmlns:a16="http://schemas.microsoft.com/office/drawing/2014/main" id="{2BCA79DF-A8E1-4658-8910-9873A51CE3C8}"/>
            </a:ext>
          </a:extLst>
        </xdr:cNvPr>
        <xdr:cNvPicPr>
          <a:picLocks noChangeAspect="1"/>
        </xdr:cNvPicPr>
      </xdr:nvPicPr>
      <xdr:blipFill>
        <a:blip xmlns:r="http://schemas.openxmlformats.org/officeDocument/2006/relationships" r:embed="rId6"/>
        <a:stretch>
          <a:fillRect/>
        </a:stretch>
      </xdr:blipFill>
      <xdr:spPr>
        <a:xfrm>
          <a:off x="5895975" y="7486650"/>
          <a:ext cx="5627096" cy="3389670"/>
        </a:xfrm>
        <a:prstGeom prst="rect">
          <a:avLst/>
        </a:prstGeom>
      </xdr:spPr>
    </xdr:pic>
    <xdr:clientData/>
  </xdr:twoCellAnchor>
  <xdr:twoCellAnchor editAs="oneCell">
    <xdr:from>
      <xdr:col>0</xdr:col>
      <xdr:colOff>0</xdr:colOff>
      <xdr:row>57</xdr:row>
      <xdr:rowOff>180975</xdr:rowOff>
    </xdr:from>
    <xdr:to>
      <xdr:col>9</xdr:col>
      <xdr:colOff>140696</xdr:colOff>
      <xdr:row>75</xdr:row>
      <xdr:rowOff>141645</xdr:rowOff>
    </xdr:to>
    <xdr:pic>
      <xdr:nvPicPr>
        <xdr:cNvPr id="8" name="Picture 7" descr="Line graph showing total library expenditures from 2016 to 2025. The graph shows that expenditures consistently increased almost every year, and much more sharply after 2021.">
          <a:extLst>
            <a:ext uri="{FF2B5EF4-FFF2-40B4-BE49-F238E27FC236}">
              <a16:creationId xmlns:a16="http://schemas.microsoft.com/office/drawing/2014/main" id="{EF4D29F7-03A8-4669-AF1F-F4673B085ABB}"/>
            </a:ext>
          </a:extLst>
        </xdr:cNvPr>
        <xdr:cNvPicPr>
          <a:picLocks noChangeAspect="1"/>
        </xdr:cNvPicPr>
      </xdr:nvPicPr>
      <xdr:blipFill>
        <a:blip xmlns:r="http://schemas.openxmlformats.org/officeDocument/2006/relationships" r:embed="rId7"/>
        <a:stretch>
          <a:fillRect/>
        </a:stretch>
      </xdr:blipFill>
      <xdr:spPr>
        <a:xfrm>
          <a:off x="0" y="11087100"/>
          <a:ext cx="5627096" cy="3389670"/>
        </a:xfrm>
        <a:prstGeom prst="rect">
          <a:avLst/>
        </a:prstGeom>
      </xdr:spPr>
    </xdr:pic>
    <xdr:clientData/>
  </xdr:twoCellAnchor>
  <xdr:twoCellAnchor editAs="oneCell">
    <xdr:from>
      <xdr:col>9</xdr:col>
      <xdr:colOff>419100</xdr:colOff>
      <xdr:row>57</xdr:row>
      <xdr:rowOff>161925</xdr:rowOff>
    </xdr:from>
    <xdr:to>
      <xdr:col>18</xdr:col>
      <xdr:colOff>559796</xdr:colOff>
      <xdr:row>75</xdr:row>
      <xdr:rowOff>116498</xdr:rowOff>
    </xdr:to>
    <xdr:pic>
      <xdr:nvPicPr>
        <xdr:cNvPr id="9" name="Picture 8" descr="Line graph showing personnel, collection and other operating expenditures from 2016 to 2025. All expenditures increased during this timeframe, with personnel expenditures consistently being much larger than collection and other operating expenditures.">
          <a:extLst>
            <a:ext uri="{FF2B5EF4-FFF2-40B4-BE49-F238E27FC236}">
              <a16:creationId xmlns:a16="http://schemas.microsoft.com/office/drawing/2014/main" id="{DC0AE2B9-2EC6-49FE-9F5C-D37475EDCF37}"/>
            </a:ext>
          </a:extLst>
        </xdr:cNvPr>
        <xdr:cNvPicPr>
          <a:picLocks noChangeAspect="1"/>
        </xdr:cNvPicPr>
      </xdr:nvPicPr>
      <xdr:blipFill>
        <a:blip xmlns:r="http://schemas.openxmlformats.org/officeDocument/2006/relationships" r:embed="rId8"/>
        <a:stretch>
          <a:fillRect/>
        </a:stretch>
      </xdr:blipFill>
      <xdr:spPr>
        <a:xfrm>
          <a:off x="5905500" y="11068050"/>
          <a:ext cx="5627096" cy="3383573"/>
        </a:xfrm>
        <a:prstGeom prst="rect">
          <a:avLst/>
        </a:prstGeom>
      </xdr:spPr>
    </xdr:pic>
    <xdr:clientData/>
  </xdr:twoCellAnchor>
  <xdr:twoCellAnchor editAs="oneCell">
    <xdr:from>
      <xdr:col>0</xdr:col>
      <xdr:colOff>0</xdr:colOff>
      <xdr:row>77</xdr:row>
      <xdr:rowOff>19050</xdr:rowOff>
    </xdr:from>
    <xdr:to>
      <xdr:col>9</xdr:col>
      <xdr:colOff>140696</xdr:colOff>
      <xdr:row>94</xdr:row>
      <xdr:rowOff>164123</xdr:rowOff>
    </xdr:to>
    <xdr:pic>
      <xdr:nvPicPr>
        <xdr:cNvPr id="10" name="Picture 9" descr="Line graph showing print, electronic and audiovisual collection expenditures from 2016 to 2025. Print materials saw small declines, audiovisual also declined, but electronic materials rose steadily over this time.">
          <a:extLst>
            <a:ext uri="{FF2B5EF4-FFF2-40B4-BE49-F238E27FC236}">
              <a16:creationId xmlns:a16="http://schemas.microsoft.com/office/drawing/2014/main" id="{0F60182E-8125-4F9C-A1CB-E0FBB64A32F5}"/>
            </a:ext>
          </a:extLst>
        </xdr:cNvPr>
        <xdr:cNvPicPr>
          <a:picLocks noChangeAspect="1"/>
        </xdr:cNvPicPr>
      </xdr:nvPicPr>
      <xdr:blipFill>
        <a:blip xmlns:r="http://schemas.openxmlformats.org/officeDocument/2006/relationships" r:embed="rId9"/>
        <a:stretch>
          <a:fillRect/>
        </a:stretch>
      </xdr:blipFill>
      <xdr:spPr>
        <a:xfrm>
          <a:off x="0" y="14735175"/>
          <a:ext cx="5627096" cy="3383573"/>
        </a:xfrm>
        <a:prstGeom prst="rect">
          <a:avLst/>
        </a:prstGeom>
      </xdr:spPr>
    </xdr:pic>
    <xdr:clientData/>
  </xdr:twoCellAnchor>
  <xdr:twoCellAnchor editAs="oneCell">
    <xdr:from>
      <xdr:col>9</xdr:col>
      <xdr:colOff>438150</xdr:colOff>
      <xdr:row>77</xdr:row>
      <xdr:rowOff>19050</xdr:rowOff>
    </xdr:from>
    <xdr:to>
      <xdr:col>18</xdr:col>
      <xdr:colOff>578846</xdr:colOff>
      <xdr:row>94</xdr:row>
      <xdr:rowOff>164123</xdr:rowOff>
    </xdr:to>
    <xdr:pic>
      <xdr:nvPicPr>
        <xdr:cNvPr id="11" name="Picture 10" descr="Line graph showing total number of print materials from 2016 to 2025. The graph shows print materials have steadily declined during this time period.">
          <a:extLst>
            <a:ext uri="{FF2B5EF4-FFF2-40B4-BE49-F238E27FC236}">
              <a16:creationId xmlns:a16="http://schemas.microsoft.com/office/drawing/2014/main" id="{96A0EF99-193B-4565-8AE1-940CC3A721C9}"/>
            </a:ext>
          </a:extLst>
        </xdr:cNvPr>
        <xdr:cNvPicPr>
          <a:picLocks noChangeAspect="1"/>
        </xdr:cNvPicPr>
      </xdr:nvPicPr>
      <xdr:blipFill>
        <a:blip xmlns:r="http://schemas.openxmlformats.org/officeDocument/2006/relationships" r:embed="rId10"/>
        <a:stretch>
          <a:fillRect/>
        </a:stretch>
      </xdr:blipFill>
      <xdr:spPr>
        <a:xfrm>
          <a:off x="5924550" y="14735175"/>
          <a:ext cx="5627096" cy="3383573"/>
        </a:xfrm>
        <a:prstGeom prst="rect">
          <a:avLst/>
        </a:prstGeom>
      </xdr:spPr>
    </xdr:pic>
    <xdr:clientData/>
  </xdr:twoCellAnchor>
  <xdr:twoCellAnchor editAs="oneCell">
    <xdr:from>
      <xdr:col>0</xdr:col>
      <xdr:colOff>0</xdr:colOff>
      <xdr:row>96</xdr:row>
      <xdr:rowOff>57150</xdr:rowOff>
    </xdr:from>
    <xdr:to>
      <xdr:col>9</xdr:col>
      <xdr:colOff>140696</xdr:colOff>
      <xdr:row>114</xdr:row>
      <xdr:rowOff>11723</xdr:rowOff>
    </xdr:to>
    <xdr:pic>
      <xdr:nvPicPr>
        <xdr:cNvPr id="12" name="Picture 11" descr="Line graph showing total number of print subscriptions from 2016 to 2025. The graph shows print subscriptions rose in 2018, but have steadily declined since then.">
          <a:extLst>
            <a:ext uri="{FF2B5EF4-FFF2-40B4-BE49-F238E27FC236}">
              <a16:creationId xmlns:a16="http://schemas.microsoft.com/office/drawing/2014/main" id="{CB21E9F4-F13F-494B-B036-6BAB0FA0B2C0}"/>
            </a:ext>
          </a:extLst>
        </xdr:cNvPr>
        <xdr:cNvPicPr>
          <a:picLocks noChangeAspect="1"/>
        </xdr:cNvPicPr>
      </xdr:nvPicPr>
      <xdr:blipFill>
        <a:blip xmlns:r="http://schemas.openxmlformats.org/officeDocument/2006/relationships" r:embed="rId11"/>
        <a:stretch>
          <a:fillRect/>
        </a:stretch>
      </xdr:blipFill>
      <xdr:spPr>
        <a:xfrm>
          <a:off x="0" y="18392775"/>
          <a:ext cx="5627096" cy="3383573"/>
        </a:xfrm>
        <a:prstGeom prst="rect">
          <a:avLst/>
        </a:prstGeom>
      </xdr:spPr>
    </xdr:pic>
    <xdr:clientData/>
  </xdr:twoCellAnchor>
  <xdr:twoCellAnchor editAs="oneCell">
    <xdr:from>
      <xdr:col>9</xdr:col>
      <xdr:colOff>447675</xdr:colOff>
      <xdr:row>96</xdr:row>
      <xdr:rowOff>38100</xdr:rowOff>
    </xdr:from>
    <xdr:to>
      <xdr:col>18</xdr:col>
      <xdr:colOff>588371</xdr:colOff>
      <xdr:row>113</xdr:row>
      <xdr:rowOff>183173</xdr:rowOff>
    </xdr:to>
    <xdr:pic>
      <xdr:nvPicPr>
        <xdr:cNvPr id="13" name="Picture 12" descr="Line graph showing total number of other physical materials from 2022 to 2025. The graph shows a rise in items in 2023, followed by a decline in 2024 and 2025.">
          <a:extLst>
            <a:ext uri="{FF2B5EF4-FFF2-40B4-BE49-F238E27FC236}">
              <a16:creationId xmlns:a16="http://schemas.microsoft.com/office/drawing/2014/main" id="{43641BAC-D0D9-4F5B-8564-234D77772494}"/>
            </a:ext>
          </a:extLst>
        </xdr:cNvPr>
        <xdr:cNvPicPr>
          <a:picLocks noChangeAspect="1"/>
        </xdr:cNvPicPr>
      </xdr:nvPicPr>
      <xdr:blipFill>
        <a:blip xmlns:r="http://schemas.openxmlformats.org/officeDocument/2006/relationships" r:embed="rId12"/>
        <a:stretch>
          <a:fillRect/>
        </a:stretch>
      </xdr:blipFill>
      <xdr:spPr>
        <a:xfrm>
          <a:off x="5934075" y="18373725"/>
          <a:ext cx="5627096" cy="3383573"/>
        </a:xfrm>
        <a:prstGeom prst="rect">
          <a:avLst/>
        </a:prstGeom>
      </xdr:spPr>
    </xdr:pic>
    <xdr:clientData/>
  </xdr:twoCellAnchor>
  <xdr:twoCellAnchor editAs="oneCell">
    <xdr:from>
      <xdr:col>0</xdr:col>
      <xdr:colOff>0</xdr:colOff>
      <xdr:row>115</xdr:row>
      <xdr:rowOff>142875</xdr:rowOff>
    </xdr:from>
    <xdr:to>
      <xdr:col>9</xdr:col>
      <xdr:colOff>134599</xdr:colOff>
      <xdr:row>133</xdr:row>
      <xdr:rowOff>97448</xdr:rowOff>
    </xdr:to>
    <xdr:pic>
      <xdr:nvPicPr>
        <xdr:cNvPr id="14" name="Picture 13" descr="Chart showing total statewide library visits from 2016 to 2025. Visits decreased sharply from 2019 to 2021 before slowly rising from 2022 to 2025.">
          <a:extLst>
            <a:ext uri="{FF2B5EF4-FFF2-40B4-BE49-F238E27FC236}">
              <a16:creationId xmlns:a16="http://schemas.microsoft.com/office/drawing/2014/main" id="{59C0A0EB-D46E-4194-8975-815350A0FCB7}"/>
            </a:ext>
          </a:extLst>
        </xdr:cNvPr>
        <xdr:cNvPicPr>
          <a:picLocks noChangeAspect="1"/>
        </xdr:cNvPicPr>
      </xdr:nvPicPr>
      <xdr:blipFill>
        <a:blip xmlns:r="http://schemas.openxmlformats.org/officeDocument/2006/relationships" r:embed="rId13"/>
        <a:stretch>
          <a:fillRect/>
        </a:stretch>
      </xdr:blipFill>
      <xdr:spPr>
        <a:xfrm>
          <a:off x="0" y="22098000"/>
          <a:ext cx="5620999" cy="3383573"/>
        </a:xfrm>
        <a:prstGeom prst="rect">
          <a:avLst/>
        </a:prstGeom>
      </xdr:spPr>
    </xdr:pic>
    <xdr:clientData/>
  </xdr:twoCellAnchor>
  <xdr:twoCellAnchor editAs="oneCell">
    <xdr:from>
      <xdr:col>9</xdr:col>
      <xdr:colOff>438150</xdr:colOff>
      <xdr:row>115</xdr:row>
      <xdr:rowOff>171450</xdr:rowOff>
    </xdr:from>
    <xdr:to>
      <xdr:col>18</xdr:col>
      <xdr:colOff>578846</xdr:colOff>
      <xdr:row>133</xdr:row>
      <xdr:rowOff>126023</xdr:rowOff>
    </xdr:to>
    <xdr:pic>
      <xdr:nvPicPr>
        <xdr:cNvPr id="15" name="Picture 14" descr="Line graph showing total statewide reference transactions by year from 2016 to 2025. Chart shows steady declines from 2016 to 2020, with sharp decline in 2021 and very small increases from 2022 to 2025.">
          <a:extLst>
            <a:ext uri="{FF2B5EF4-FFF2-40B4-BE49-F238E27FC236}">
              <a16:creationId xmlns:a16="http://schemas.microsoft.com/office/drawing/2014/main" id="{5B640924-E453-40B9-9841-A9D3CAA6BE64}"/>
            </a:ext>
          </a:extLst>
        </xdr:cNvPr>
        <xdr:cNvPicPr>
          <a:picLocks noChangeAspect="1"/>
        </xdr:cNvPicPr>
      </xdr:nvPicPr>
      <xdr:blipFill>
        <a:blip xmlns:r="http://schemas.openxmlformats.org/officeDocument/2006/relationships" r:embed="rId14"/>
        <a:stretch>
          <a:fillRect/>
        </a:stretch>
      </xdr:blipFill>
      <xdr:spPr>
        <a:xfrm>
          <a:off x="5924550" y="22126575"/>
          <a:ext cx="5627096" cy="3383573"/>
        </a:xfrm>
        <a:prstGeom prst="rect">
          <a:avLst/>
        </a:prstGeom>
      </xdr:spPr>
    </xdr:pic>
    <xdr:clientData/>
  </xdr:twoCellAnchor>
  <xdr:twoCellAnchor editAs="oneCell">
    <xdr:from>
      <xdr:col>0</xdr:col>
      <xdr:colOff>0</xdr:colOff>
      <xdr:row>134</xdr:row>
      <xdr:rowOff>95250</xdr:rowOff>
    </xdr:from>
    <xdr:to>
      <xdr:col>9</xdr:col>
      <xdr:colOff>140696</xdr:colOff>
      <xdr:row>152</xdr:row>
      <xdr:rowOff>49823</xdr:rowOff>
    </xdr:to>
    <xdr:pic>
      <xdr:nvPicPr>
        <xdr:cNvPr id="16" name="Picture 15" descr="Line graph showing total statewide library circulation from 2016 to 2025. Circulation decreased sharply from 2019 to 2021 before slowly rising from 2022 to 2025.">
          <a:extLst>
            <a:ext uri="{FF2B5EF4-FFF2-40B4-BE49-F238E27FC236}">
              <a16:creationId xmlns:a16="http://schemas.microsoft.com/office/drawing/2014/main" id="{3F9093FF-92C4-4B85-B3D6-1ECE9B07D744}"/>
            </a:ext>
          </a:extLst>
        </xdr:cNvPr>
        <xdr:cNvPicPr>
          <a:picLocks noChangeAspect="1"/>
        </xdr:cNvPicPr>
      </xdr:nvPicPr>
      <xdr:blipFill>
        <a:blip xmlns:r="http://schemas.openxmlformats.org/officeDocument/2006/relationships" r:embed="rId15"/>
        <a:stretch>
          <a:fillRect/>
        </a:stretch>
      </xdr:blipFill>
      <xdr:spPr>
        <a:xfrm>
          <a:off x="0" y="25669875"/>
          <a:ext cx="5627096" cy="3383573"/>
        </a:xfrm>
        <a:prstGeom prst="rect">
          <a:avLst/>
        </a:prstGeom>
      </xdr:spPr>
    </xdr:pic>
    <xdr:clientData/>
  </xdr:twoCellAnchor>
  <xdr:twoCellAnchor editAs="oneCell">
    <xdr:from>
      <xdr:col>9</xdr:col>
      <xdr:colOff>447675</xdr:colOff>
      <xdr:row>134</xdr:row>
      <xdr:rowOff>142875</xdr:rowOff>
    </xdr:from>
    <xdr:to>
      <xdr:col>18</xdr:col>
      <xdr:colOff>588371</xdr:colOff>
      <xdr:row>152</xdr:row>
      <xdr:rowOff>103545</xdr:rowOff>
    </xdr:to>
    <xdr:pic>
      <xdr:nvPicPr>
        <xdr:cNvPr id="17" name="Picture 16" descr="Line graph showing both total internet computer use and total wireless internet use from 2016 to 2025. Internet computer use shows steady declines throughout, while wi-fi use varies until 2021 and then sharply increases every year after.">
          <a:extLst>
            <a:ext uri="{FF2B5EF4-FFF2-40B4-BE49-F238E27FC236}">
              <a16:creationId xmlns:a16="http://schemas.microsoft.com/office/drawing/2014/main" id="{9283DAF1-B36A-46A2-A84B-EE9085C8CBB7}"/>
            </a:ext>
          </a:extLst>
        </xdr:cNvPr>
        <xdr:cNvPicPr>
          <a:picLocks noChangeAspect="1"/>
        </xdr:cNvPicPr>
      </xdr:nvPicPr>
      <xdr:blipFill>
        <a:blip xmlns:r="http://schemas.openxmlformats.org/officeDocument/2006/relationships" r:embed="rId16"/>
        <a:stretch>
          <a:fillRect/>
        </a:stretch>
      </xdr:blipFill>
      <xdr:spPr>
        <a:xfrm>
          <a:off x="5934075" y="25717500"/>
          <a:ext cx="5627096" cy="3389670"/>
        </a:xfrm>
        <a:prstGeom prst="rect">
          <a:avLst/>
        </a:prstGeom>
      </xdr:spPr>
    </xdr:pic>
    <xdr:clientData/>
  </xdr:twoCellAnchor>
  <xdr:twoCellAnchor editAs="oneCell">
    <xdr:from>
      <xdr:col>0</xdr:col>
      <xdr:colOff>0</xdr:colOff>
      <xdr:row>154</xdr:row>
      <xdr:rowOff>0</xdr:rowOff>
    </xdr:from>
    <xdr:to>
      <xdr:col>9</xdr:col>
      <xdr:colOff>140696</xdr:colOff>
      <xdr:row>171</xdr:row>
      <xdr:rowOff>145073</xdr:rowOff>
    </xdr:to>
    <xdr:pic>
      <xdr:nvPicPr>
        <xdr:cNvPr id="20" name="Picture 19" descr="Chart showing total of both interlibrary loans received and sent from 2016 to 2025. Both showed small upward trend from 2016 to 2021 followed by very large increases in 2022 and 2023 and then slower increases between 2024 and 2025.">
          <a:extLst>
            <a:ext uri="{FF2B5EF4-FFF2-40B4-BE49-F238E27FC236}">
              <a16:creationId xmlns:a16="http://schemas.microsoft.com/office/drawing/2014/main" id="{03E4DAB6-8492-27D0-72FB-49890EE5D055}"/>
            </a:ext>
          </a:extLst>
        </xdr:cNvPr>
        <xdr:cNvPicPr>
          <a:picLocks noChangeAspect="1"/>
        </xdr:cNvPicPr>
      </xdr:nvPicPr>
      <xdr:blipFill>
        <a:blip xmlns:r="http://schemas.openxmlformats.org/officeDocument/2006/relationships" r:embed="rId17"/>
        <a:stretch>
          <a:fillRect/>
        </a:stretch>
      </xdr:blipFill>
      <xdr:spPr>
        <a:xfrm>
          <a:off x="0" y="29384625"/>
          <a:ext cx="5627096" cy="3383573"/>
        </a:xfrm>
        <a:prstGeom prst="rect">
          <a:avLst/>
        </a:prstGeom>
      </xdr:spPr>
    </xdr:pic>
    <xdr:clientData/>
  </xdr:twoCellAnchor>
  <xdr:twoCellAnchor editAs="oneCell">
    <xdr:from>
      <xdr:col>9</xdr:col>
      <xdr:colOff>438150</xdr:colOff>
      <xdr:row>154</xdr:row>
      <xdr:rowOff>19050</xdr:rowOff>
    </xdr:from>
    <xdr:to>
      <xdr:col>18</xdr:col>
      <xdr:colOff>578846</xdr:colOff>
      <xdr:row>171</xdr:row>
      <xdr:rowOff>170220</xdr:rowOff>
    </xdr:to>
    <xdr:pic>
      <xdr:nvPicPr>
        <xdr:cNvPr id="21" name="Picture 20" descr="Line graph showing ratio of expenses and revenue per registered borrower from 2016 to 2025. The graph shows that both revenue and expenses per registered borrower increased steadily during this time period.">
          <a:extLst>
            <a:ext uri="{FF2B5EF4-FFF2-40B4-BE49-F238E27FC236}">
              <a16:creationId xmlns:a16="http://schemas.microsoft.com/office/drawing/2014/main" id="{1F50EC65-B78C-4B72-B0C3-7A24710236D4}"/>
            </a:ext>
          </a:extLst>
        </xdr:cNvPr>
        <xdr:cNvPicPr>
          <a:picLocks noChangeAspect="1"/>
        </xdr:cNvPicPr>
      </xdr:nvPicPr>
      <xdr:blipFill>
        <a:blip xmlns:r="http://schemas.openxmlformats.org/officeDocument/2006/relationships" r:embed="rId18"/>
        <a:stretch>
          <a:fillRect/>
        </a:stretch>
      </xdr:blipFill>
      <xdr:spPr>
        <a:xfrm>
          <a:off x="5924550" y="29403675"/>
          <a:ext cx="5627096" cy="3389670"/>
        </a:xfrm>
        <a:prstGeom prst="rect">
          <a:avLst/>
        </a:prstGeom>
      </xdr:spPr>
    </xdr:pic>
    <xdr:clientData/>
  </xdr:twoCellAnchor>
  <xdr:twoCellAnchor editAs="oneCell">
    <xdr:from>
      <xdr:col>0</xdr:col>
      <xdr:colOff>0</xdr:colOff>
      <xdr:row>173</xdr:row>
      <xdr:rowOff>0</xdr:rowOff>
    </xdr:from>
    <xdr:to>
      <xdr:col>9</xdr:col>
      <xdr:colOff>140696</xdr:colOff>
      <xdr:row>190</xdr:row>
      <xdr:rowOff>145073</xdr:rowOff>
    </xdr:to>
    <xdr:pic>
      <xdr:nvPicPr>
        <xdr:cNvPr id="22" name="Picture 21" descr="Line graph showing ratio of expenses and revenue per legal service area population from 2016 to 2025. The graph shows that both revenue and expenses per legal service area population increased steadily during this time period.">
          <a:extLst>
            <a:ext uri="{FF2B5EF4-FFF2-40B4-BE49-F238E27FC236}">
              <a16:creationId xmlns:a16="http://schemas.microsoft.com/office/drawing/2014/main" id="{B6524030-5721-4AA5-B5A9-DE53F2A6FBE0}"/>
            </a:ext>
          </a:extLst>
        </xdr:cNvPr>
        <xdr:cNvPicPr>
          <a:picLocks noChangeAspect="1"/>
        </xdr:cNvPicPr>
      </xdr:nvPicPr>
      <xdr:blipFill>
        <a:blip xmlns:r="http://schemas.openxmlformats.org/officeDocument/2006/relationships" r:embed="rId19"/>
        <a:stretch>
          <a:fillRect/>
        </a:stretch>
      </xdr:blipFill>
      <xdr:spPr>
        <a:xfrm>
          <a:off x="0" y="33004125"/>
          <a:ext cx="5627096" cy="3383573"/>
        </a:xfrm>
        <a:prstGeom prst="rect">
          <a:avLst/>
        </a:prstGeom>
      </xdr:spPr>
    </xdr:pic>
    <xdr:clientData/>
  </xdr:twoCellAnchor>
  <xdr:twoCellAnchor editAs="oneCell">
    <xdr:from>
      <xdr:col>9</xdr:col>
      <xdr:colOff>447675</xdr:colOff>
      <xdr:row>173</xdr:row>
      <xdr:rowOff>19050</xdr:rowOff>
    </xdr:from>
    <xdr:to>
      <xdr:col>18</xdr:col>
      <xdr:colOff>588371</xdr:colOff>
      <xdr:row>190</xdr:row>
      <xdr:rowOff>164123</xdr:rowOff>
    </xdr:to>
    <xdr:pic>
      <xdr:nvPicPr>
        <xdr:cNvPr id="23" name="Picture 22" descr="Line graph showing ratio of expenses and revenue per visit from 2016 to 2025. The graph shows that both revenue and expenses visit increased from 2016 to 2021, with a sharp rise in 2021 decreasing through 2024 and then rising again in 2025.">
          <a:extLst>
            <a:ext uri="{FF2B5EF4-FFF2-40B4-BE49-F238E27FC236}">
              <a16:creationId xmlns:a16="http://schemas.microsoft.com/office/drawing/2014/main" id="{BF40152A-3F60-4974-BABE-52E07834898E}"/>
            </a:ext>
          </a:extLst>
        </xdr:cNvPr>
        <xdr:cNvPicPr>
          <a:picLocks noChangeAspect="1"/>
        </xdr:cNvPicPr>
      </xdr:nvPicPr>
      <xdr:blipFill>
        <a:blip xmlns:r="http://schemas.openxmlformats.org/officeDocument/2006/relationships" r:embed="rId20"/>
        <a:stretch>
          <a:fillRect/>
        </a:stretch>
      </xdr:blipFill>
      <xdr:spPr>
        <a:xfrm>
          <a:off x="5934075" y="33023175"/>
          <a:ext cx="5627096" cy="3383573"/>
        </a:xfrm>
        <a:prstGeom prst="rect">
          <a:avLst/>
        </a:prstGeom>
      </xdr:spPr>
    </xdr:pic>
    <xdr:clientData/>
  </xdr:twoCellAnchor>
  <xdr:twoCellAnchor editAs="oneCell">
    <xdr:from>
      <xdr:col>0</xdr:col>
      <xdr:colOff>0</xdr:colOff>
      <xdr:row>191</xdr:row>
      <xdr:rowOff>171450</xdr:rowOff>
    </xdr:from>
    <xdr:to>
      <xdr:col>9</xdr:col>
      <xdr:colOff>140696</xdr:colOff>
      <xdr:row>209</xdr:row>
      <xdr:rowOff>132120</xdr:rowOff>
    </xdr:to>
    <xdr:pic>
      <xdr:nvPicPr>
        <xdr:cNvPr id="24" name="Picture 23" descr="Line graph showing ratio of expenses and revenue per circulation from 2016 to 2025. The graph shows that both revenue and expenses per circulation increased from 2016 to 2021, with a sharp rise in 2021 then decreased in 2022 before rising again through 2025.">
          <a:extLst>
            <a:ext uri="{FF2B5EF4-FFF2-40B4-BE49-F238E27FC236}">
              <a16:creationId xmlns:a16="http://schemas.microsoft.com/office/drawing/2014/main" id="{C143A748-ACE0-48A8-AB6E-089D76988642}"/>
            </a:ext>
          </a:extLst>
        </xdr:cNvPr>
        <xdr:cNvPicPr>
          <a:picLocks noChangeAspect="1"/>
        </xdr:cNvPicPr>
      </xdr:nvPicPr>
      <xdr:blipFill>
        <a:blip xmlns:r="http://schemas.openxmlformats.org/officeDocument/2006/relationships" r:embed="rId21"/>
        <a:stretch>
          <a:fillRect/>
        </a:stretch>
      </xdr:blipFill>
      <xdr:spPr>
        <a:xfrm>
          <a:off x="0" y="36604575"/>
          <a:ext cx="5627096" cy="3389670"/>
        </a:xfrm>
        <a:prstGeom prst="rect">
          <a:avLst/>
        </a:prstGeom>
      </xdr:spPr>
    </xdr:pic>
    <xdr:clientData/>
  </xdr:twoCellAnchor>
  <xdr:twoCellAnchor editAs="oneCell">
    <xdr:from>
      <xdr:col>9</xdr:col>
      <xdr:colOff>447675</xdr:colOff>
      <xdr:row>191</xdr:row>
      <xdr:rowOff>161925</xdr:rowOff>
    </xdr:from>
    <xdr:to>
      <xdr:col>18</xdr:col>
      <xdr:colOff>584835</xdr:colOff>
      <xdr:row>209</xdr:row>
      <xdr:rowOff>116205</xdr:rowOff>
    </xdr:to>
    <xdr:pic>
      <xdr:nvPicPr>
        <xdr:cNvPr id="18" name="Picture 17" descr="Line graph showing the ratio of average library district population to library employees, reported as full time equivalents. The number is relatively unchanged over time.">
          <a:extLst>
            <a:ext uri="{FF2B5EF4-FFF2-40B4-BE49-F238E27FC236}">
              <a16:creationId xmlns:a16="http://schemas.microsoft.com/office/drawing/2014/main" id="{6AFA5326-90F5-4361-AFF5-E88F23ECE57B}"/>
            </a:ext>
          </a:extLst>
        </xdr:cNvPr>
        <xdr:cNvPicPr>
          <a:picLocks/>
        </xdr:cNvPicPr>
      </xdr:nvPicPr>
      <xdr:blipFill>
        <a:blip xmlns:r="http://schemas.openxmlformats.org/officeDocument/2006/relationships" r:embed="rId22"/>
        <a:stretch>
          <a:fillRect/>
        </a:stretch>
      </xdr:blipFill>
      <xdr:spPr>
        <a:xfrm>
          <a:off x="5934075" y="36595050"/>
          <a:ext cx="5623560" cy="3383280"/>
        </a:xfrm>
        <a:prstGeom prst="rect">
          <a:avLst/>
        </a:prstGeom>
      </xdr:spPr>
    </xdr:pic>
    <xdr:clientData/>
  </xdr:twoCellAnchor>
  <xdr:twoCellAnchor editAs="oneCell">
    <xdr:from>
      <xdr:col>0</xdr:col>
      <xdr:colOff>0</xdr:colOff>
      <xdr:row>210</xdr:row>
      <xdr:rowOff>161925</xdr:rowOff>
    </xdr:from>
    <xdr:to>
      <xdr:col>9</xdr:col>
      <xdr:colOff>137160</xdr:colOff>
      <xdr:row>228</xdr:row>
      <xdr:rowOff>116205</xdr:rowOff>
    </xdr:to>
    <xdr:pic>
      <xdr:nvPicPr>
        <xdr:cNvPr id="19" name="Picture 18" descr="Line graph showing circulation per open hour by year. Circulation per hour increased until around 2019, then sharply decreased from 2020 to 2023. It did increase in 2024 and 2025.">
          <a:extLst>
            <a:ext uri="{FF2B5EF4-FFF2-40B4-BE49-F238E27FC236}">
              <a16:creationId xmlns:a16="http://schemas.microsoft.com/office/drawing/2014/main" id="{AE575B08-3A64-449E-9BCD-D4CA73025354}"/>
            </a:ext>
          </a:extLst>
        </xdr:cNvPr>
        <xdr:cNvPicPr>
          <a:picLocks/>
        </xdr:cNvPicPr>
      </xdr:nvPicPr>
      <xdr:blipFill>
        <a:blip xmlns:r="http://schemas.openxmlformats.org/officeDocument/2006/relationships" r:embed="rId23"/>
        <a:stretch>
          <a:fillRect/>
        </a:stretch>
      </xdr:blipFill>
      <xdr:spPr>
        <a:xfrm>
          <a:off x="0" y="40214550"/>
          <a:ext cx="5623560" cy="3383280"/>
        </a:xfrm>
        <a:prstGeom prst="rect">
          <a:avLst/>
        </a:prstGeom>
      </xdr:spPr>
    </xdr:pic>
    <xdr:clientData/>
  </xdr:twoCellAnchor>
  <xdr:twoCellAnchor editAs="oneCell">
    <xdr:from>
      <xdr:col>9</xdr:col>
      <xdr:colOff>438150</xdr:colOff>
      <xdr:row>210</xdr:row>
      <xdr:rowOff>152400</xdr:rowOff>
    </xdr:from>
    <xdr:to>
      <xdr:col>18</xdr:col>
      <xdr:colOff>575310</xdr:colOff>
      <xdr:row>228</xdr:row>
      <xdr:rowOff>106680</xdr:rowOff>
    </xdr:to>
    <xdr:pic>
      <xdr:nvPicPr>
        <xdr:cNvPr id="25" name="Picture 24" descr="Line graph showing circulation per registered borrower by year. Circulation per borrower increased until around 2019, then sharply decreased from 2020 to 2021. It did increase from 2023 to 2025, but is still far below the 2018 peak.">
          <a:extLst>
            <a:ext uri="{FF2B5EF4-FFF2-40B4-BE49-F238E27FC236}">
              <a16:creationId xmlns:a16="http://schemas.microsoft.com/office/drawing/2014/main" id="{F6233181-A99B-4110-BDFC-60BE6E89BA40}"/>
            </a:ext>
          </a:extLst>
        </xdr:cNvPr>
        <xdr:cNvPicPr>
          <a:picLocks/>
        </xdr:cNvPicPr>
      </xdr:nvPicPr>
      <xdr:blipFill>
        <a:blip xmlns:r="http://schemas.openxmlformats.org/officeDocument/2006/relationships" r:embed="rId24"/>
        <a:stretch>
          <a:fillRect/>
        </a:stretch>
      </xdr:blipFill>
      <xdr:spPr>
        <a:xfrm>
          <a:off x="5924550" y="40205025"/>
          <a:ext cx="5623560" cy="3383280"/>
        </a:xfrm>
        <a:prstGeom prst="rect">
          <a:avLst/>
        </a:prstGeom>
      </xdr:spPr>
    </xdr:pic>
    <xdr:clientData/>
  </xdr:twoCellAnchor>
  <xdr:twoCellAnchor editAs="oneCell">
    <xdr:from>
      <xdr:col>0</xdr:col>
      <xdr:colOff>0</xdr:colOff>
      <xdr:row>230</xdr:row>
      <xdr:rowOff>0</xdr:rowOff>
    </xdr:from>
    <xdr:to>
      <xdr:col>9</xdr:col>
      <xdr:colOff>137160</xdr:colOff>
      <xdr:row>247</xdr:row>
      <xdr:rowOff>144780</xdr:rowOff>
    </xdr:to>
    <xdr:pic>
      <xdr:nvPicPr>
        <xdr:cNvPr id="26" name="Picture 25" descr="Line graph showing reference questions per registered borrower by year. Reference questions per borrower steadily decreased from 2015 to 2020, but dropped very sharply in 2021. Since 2021 annual reference questions per borrower has remained steady or slightly increased annually.">
          <a:extLst>
            <a:ext uri="{FF2B5EF4-FFF2-40B4-BE49-F238E27FC236}">
              <a16:creationId xmlns:a16="http://schemas.microsoft.com/office/drawing/2014/main" id="{FB63F976-4228-4C87-B7FB-AC9E8E26F269}"/>
            </a:ext>
          </a:extLst>
        </xdr:cNvPr>
        <xdr:cNvPicPr>
          <a:picLocks/>
        </xdr:cNvPicPr>
      </xdr:nvPicPr>
      <xdr:blipFill>
        <a:blip xmlns:r="http://schemas.openxmlformats.org/officeDocument/2006/relationships" r:embed="rId25"/>
        <a:stretch>
          <a:fillRect/>
        </a:stretch>
      </xdr:blipFill>
      <xdr:spPr>
        <a:xfrm>
          <a:off x="0" y="43862625"/>
          <a:ext cx="5623560" cy="3383280"/>
        </a:xfrm>
        <a:prstGeom prst="rect">
          <a:avLst/>
        </a:prstGeom>
      </xdr:spPr>
    </xdr:pic>
    <xdr:clientData/>
  </xdr:twoCellAnchor>
  <xdr:twoCellAnchor editAs="oneCell">
    <xdr:from>
      <xdr:col>9</xdr:col>
      <xdr:colOff>457199</xdr:colOff>
      <xdr:row>229</xdr:row>
      <xdr:rowOff>152400</xdr:rowOff>
    </xdr:from>
    <xdr:to>
      <xdr:col>18</xdr:col>
      <xdr:colOff>594359</xdr:colOff>
      <xdr:row>247</xdr:row>
      <xdr:rowOff>106680</xdr:rowOff>
    </xdr:to>
    <xdr:pic>
      <xdr:nvPicPr>
        <xdr:cNvPr id="27" name="Picture 26" descr="Line graph showing library visits per legal service area population by year. Visits decreased sharply in 2017 and 2021. Visits have increased steadily from 2022 to 2025, but are far below the peak seen in 2017.">
          <a:extLst>
            <a:ext uri="{FF2B5EF4-FFF2-40B4-BE49-F238E27FC236}">
              <a16:creationId xmlns:a16="http://schemas.microsoft.com/office/drawing/2014/main" id="{3F45FDBC-DF29-4B35-B496-C2551D80CB96}"/>
            </a:ext>
          </a:extLst>
        </xdr:cNvPr>
        <xdr:cNvPicPr>
          <a:picLocks/>
        </xdr:cNvPicPr>
      </xdr:nvPicPr>
      <xdr:blipFill>
        <a:blip xmlns:r="http://schemas.openxmlformats.org/officeDocument/2006/relationships" r:embed="rId26"/>
        <a:stretch>
          <a:fillRect/>
        </a:stretch>
      </xdr:blipFill>
      <xdr:spPr>
        <a:xfrm>
          <a:off x="5943599" y="43824525"/>
          <a:ext cx="5623560" cy="3383280"/>
        </a:xfrm>
        <a:prstGeom prst="rect">
          <a:avLst/>
        </a:prstGeom>
      </xdr:spPr>
    </xdr:pic>
    <xdr:clientData/>
  </xdr:twoCellAnchor>
  <xdr:twoCellAnchor editAs="oneCell">
    <xdr:from>
      <xdr:col>0</xdr:col>
      <xdr:colOff>0</xdr:colOff>
      <xdr:row>248</xdr:row>
      <xdr:rowOff>180975</xdr:rowOff>
    </xdr:from>
    <xdr:to>
      <xdr:col>9</xdr:col>
      <xdr:colOff>140696</xdr:colOff>
      <xdr:row>266</xdr:row>
      <xdr:rowOff>135548</xdr:rowOff>
    </xdr:to>
    <xdr:pic>
      <xdr:nvPicPr>
        <xdr:cNvPr id="28" name="Picture 27" descr="Line graph showing total number of youth and adult programs from 2016 to 2025. The number of programs for both age groups rose from 2016 to 2019, then decreased in 2020 and 2021 before beginning to rise again.">
          <a:extLst>
            <a:ext uri="{FF2B5EF4-FFF2-40B4-BE49-F238E27FC236}">
              <a16:creationId xmlns:a16="http://schemas.microsoft.com/office/drawing/2014/main" id="{08E4011D-DDFB-450C-884A-8E602E5CC8AF}"/>
            </a:ext>
          </a:extLst>
        </xdr:cNvPr>
        <xdr:cNvPicPr>
          <a:picLocks noChangeAspect="1"/>
        </xdr:cNvPicPr>
      </xdr:nvPicPr>
      <xdr:blipFill>
        <a:blip xmlns:r="http://schemas.openxmlformats.org/officeDocument/2006/relationships" r:embed="rId27"/>
        <a:stretch>
          <a:fillRect/>
        </a:stretch>
      </xdr:blipFill>
      <xdr:spPr>
        <a:xfrm>
          <a:off x="0" y="47472600"/>
          <a:ext cx="5627096" cy="3383573"/>
        </a:xfrm>
        <a:prstGeom prst="rect">
          <a:avLst/>
        </a:prstGeom>
      </xdr:spPr>
    </xdr:pic>
    <xdr:clientData/>
  </xdr:twoCellAnchor>
  <xdr:twoCellAnchor editAs="oneCell">
    <xdr:from>
      <xdr:col>9</xdr:col>
      <xdr:colOff>371475</xdr:colOff>
      <xdr:row>248</xdr:row>
      <xdr:rowOff>161925</xdr:rowOff>
    </xdr:from>
    <xdr:to>
      <xdr:col>19</xdr:col>
      <xdr:colOff>97660</xdr:colOff>
      <xdr:row>266</xdr:row>
      <xdr:rowOff>116498</xdr:rowOff>
    </xdr:to>
    <xdr:pic>
      <xdr:nvPicPr>
        <xdr:cNvPr id="29" name="Picture 28" descr="Line graph showing total number of youth and adult program attendance from 2016 to 2025. Attendance for both age groups rose from 2016 to 2019, then decreased in 2020 and 2021 before beginning to rise again.">
          <a:extLst>
            <a:ext uri="{FF2B5EF4-FFF2-40B4-BE49-F238E27FC236}">
              <a16:creationId xmlns:a16="http://schemas.microsoft.com/office/drawing/2014/main" id="{F07ECD3B-29C5-4EED-9AE1-55F67137468D}"/>
            </a:ext>
          </a:extLst>
        </xdr:cNvPr>
        <xdr:cNvPicPr>
          <a:picLocks noChangeAspect="1"/>
        </xdr:cNvPicPr>
      </xdr:nvPicPr>
      <xdr:blipFill>
        <a:blip xmlns:r="http://schemas.openxmlformats.org/officeDocument/2006/relationships" r:embed="rId28"/>
        <a:stretch>
          <a:fillRect/>
        </a:stretch>
      </xdr:blipFill>
      <xdr:spPr>
        <a:xfrm>
          <a:off x="5857875" y="47453550"/>
          <a:ext cx="5822185" cy="3383573"/>
        </a:xfrm>
        <a:prstGeom prst="rect">
          <a:avLst/>
        </a:prstGeom>
      </xdr:spPr>
    </xdr:pic>
    <xdr:clientData/>
  </xdr:twoCellAnchor>
  <xdr:twoCellAnchor editAs="oneCell">
    <xdr:from>
      <xdr:col>0</xdr:col>
      <xdr:colOff>0</xdr:colOff>
      <xdr:row>267</xdr:row>
      <xdr:rowOff>104775</xdr:rowOff>
    </xdr:from>
    <xdr:to>
      <xdr:col>9</xdr:col>
      <xdr:colOff>140696</xdr:colOff>
      <xdr:row>285</xdr:row>
      <xdr:rowOff>59348</xdr:rowOff>
    </xdr:to>
    <xdr:pic>
      <xdr:nvPicPr>
        <xdr:cNvPr id="30" name="Picture 29" descr="Line graph showing total number of early literacy, children, and young adult programs from 2016 to 2025. The number of programs for all age groups rose from 2016 to 2019, then decreased in 2020 and 2021 before beginning to rise again.">
          <a:extLst>
            <a:ext uri="{FF2B5EF4-FFF2-40B4-BE49-F238E27FC236}">
              <a16:creationId xmlns:a16="http://schemas.microsoft.com/office/drawing/2014/main" id="{4AD165CF-1B11-4D52-A667-D428886491BA}"/>
            </a:ext>
          </a:extLst>
        </xdr:cNvPr>
        <xdr:cNvPicPr>
          <a:picLocks noChangeAspect="1"/>
        </xdr:cNvPicPr>
      </xdr:nvPicPr>
      <xdr:blipFill>
        <a:blip xmlns:r="http://schemas.openxmlformats.org/officeDocument/2006/relationships" r:embed="rId29"/>
        <a:stretch>
          <a:fillRect/>
        </a:stretch>
      </xdr:blipFill>
      <xdr:spPr>
        <a:xfrm>
          <a:off x="0" y="51015900"/>
          <a:ext cx="5627096" cy="3383573"/>
        </a:xfrm>
        <a:prstGeom prst="rect">
          <a:avLst/>
        </a:prstGeom>
      </xdr:spPr>
    </xdr:pic>
    <xdr:clientData/>
  </xdr:twoCellAnchor>
  <xdr:twoCellAnchor editAs="oneCell">
    <xdr:from>
      <xdr:col>9</xdr:col>
      <xdr:colOff>438150</xdr:colOff>
      <xdr:row>267</xdr:row>
      <xdr:rowOff>114300</xdr:rowOff>
    </xdr:from>
    <xdr:to>
      <xdr:col>18</xdr:col>
      <xdr:colOff>578846</xdr:colOff>
      <xdr:row>285</xdr:row>
      <xdr:rowOff>68873</xdr:rowOff>
    </xdr:to>
    <xdr:pic>
      <xdr:nvPicPr>
        <xdr:cNvPr id="31" name="Picture 30" descr="Line graph showing total number of early literacy, children, and young adult program attendance from 2016 to 2025. The number of attendees for all age groups rose from 2016 to 2019, then decreased in 2020 and 2021 before beginning to rise again.">
          <a:extLst>
            <a:ext uri="{FF2B5EF4-FFF2-40B4-BE49-F238E27FC236}">
              <a16:creationId xmlns:a16="http://schemas.microsoft.com/office/drawing/2014/main" id="{B5954D32-6641-489F-A5E4-CF1758BC0A56}"/>
            </a:ext>
          </a:extLst>
        </xdr:cNvPr>
        <xdr:cNvPicPr>
          <a:picLocks noChangeAspect="1"/>
        </xdr:cNvPicPr>
      </xdr:nvPicPr>
      <xdr:blipFill>
        <a:blip xmlns:r="http://schemas.openxmlformats.org/officeDocument/2006/relationships" r:embed="rId30"/>
        <a:stretch>
          <a:fillRect/>
        </a:stretch>
      </xdr:blipFill>
      <xdr:spPr>
        <a:xfrm>
          <a:off x="5924550" y="51025425"/>
          <a:ext cx="5627096" cy="3383573"/>
        </a:xfrm>
        <a:prstGeom prst="rect">
          <a:avLst/>
        </a:prstGeom>
      </xdr:spPr>
    </xdr:pic>
    <xdr:clientData/>
  </xdr:twoCellAnchor>
  <xdr:twoCellAnchor editAs="oneCell">
    <xdr:from>
      <xdr:col>0</xdr:col>
      <xdr:colOff>0</xdr:colOff>
      <xdr:row>285</xdr:row>
      <xdr:rowOff>152400</xdr:rowOff>
    </xdr:from>
    <xdr:to>
      <xdr:col>9</xdr:col>
      <xdr:colOff>140696</xdr:colOff>
      <xdr:row>303</xdr:row>
      <xdr:rowOff>106973</xdr:rowOff>
    </xdr:to>
    <xdr:pic>
      <xdr:nvPicPr>
        <xdr:cNvPr id="32" name="Picture 31" descr="Line graph showing total number of in-person onsite, in-person offsite, and live virtual programs from 2021 to 2025. In-person onsite and offsite programs increased, annually, while live virtual programs decreased annually.">
          <a:extLst>
            <a:ext uri="{FF2B5EF4-FFF2-40B4-BE49-F238E27FC236}">
              <a16:creationId xmlns:a16="http://schemas.microsoft.com/office/drawing/2014/main" id="{4EEB94C5-569F-4B14-B402-BB9994277314}"/>
            </a:ext>
          </a:extLst>
        </xdr:cNvPr>
        <xdr:cNvPicPr>
          <a:picLocks noChangeAspect="1"/>
        </xdr:cNvPicPr>
      </xdr:nvPicPr>
      <xdr:blipFill>
        <a:blip xmlns:r="http://schemas.openxmlformats.org/officeDocument/2006/relationships" r:embed="rId31"/>
        <a:stretch>
          <a:fillRect/>
        </a:stretch>
      </xdr:blipFill>
      <xdr:spPr>
        <a:xfrm>
          <a:off x="0" y="54492525"/>
          <a:ext cx="5627096" cy="3383573"/>
        </a:xfrm>
        <a:prstGeom prst="rect">
          <a:avLst/>
        </a:prstGeom>
      </xdr:spPr>
    </xdr:pic>
    <xdr:clientData/>
  </xdr:twoCellAnchor>
  <xdr:twoCellAnchor editAs="oneCell">
    <xdr:from>
      <xdr:col>9</xdr:col>
      <xdr:colOff>514350</xdr:colOff>
      <xdr:row>285</xdr:row>
      <xdr:rowOff>171450</xdr:rowOff>
    </xdr:from>
    <xdr:to>
      <xdr:col>19</xdr:col>
      <xdr:colOff>45446</xdr:colOff>
      <xdr:row>303</xdr:row>
      <xdr:rowOff>132120</xdr:rowOff>
    </xdr:to>
    <xdr:pic>
      <xdr:nvPicPr>
        <xdr:cNvPr id="33" name="Picture 32" descr="Line graph showing total number of in-person onsite, in-person offsite, and live virtual attendance from 2021 to 2025. In-person onsite and offsite attendance increased, annually, while live virtual attendance decreased annually.">
          <a:extLst>
            <a:ext uri="{FF2B5EF4-FFF2-40B4-BE49-F238E27FC236}">
              <a16:creationId xmlns:a16="http://schemas.microsoft.com/office/drawing/2014/main" id="{A6654D80-3F09-499B-AD96-2A0BD45DDBF9}"/>
            </a:ext>
          </a:extLst>
        </xdr:cNvPr>
        <xdr:cNvPicPr>
          <a:picLocks noChangeAspect="1"/>
        </xdr:cNvPicPr>
      </xdr:nvPicPr>
      <xdr:blipFill>
        <a:blip xmlns:r="http://schemas.openxmlformats.org/officeDocument/2006/relationships" r:embed="rId32"/>
        <a:stretch>
          <a:fillRect/>
        </a:stretch>
      </xdr:blipFill>
      <xdr:spPr>
        <a:xfrm>
          <a:off x="6000750" y="54511575"/>
          <a:ext cx="5627096" cy="3389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library\Library%20Development\Statistics\Statistics%202025\Online%20Postings\FY25%20Revenue%20and%20Expenses%20Workbook.xlsx" TargetMode="External"/><Relationship Id="rId1" Type="http://schemas.openxmlformats.org/officeDocument/2006/relationships/externalLinkPath" Target="file:///\\sosstor1\soscommon$\library\Library%20Development\Statistics\Statistics%202025\Online%20Postings\FY25%20Revenue%20and%20Expenses%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library\Library%20Development\Statistics\Statistics%202025\Online%20Postings\FY25%20Usage%20and%20Services%20Worksheet.xlsx" TargetMode="External"/><Relationship Id="rId1" Type="http://schemas.openxmlformats.org/officeDocument/2006/relationships/externalLinkPath" Target="FY25%20Usage%20and%20Service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Exp"/>
      <sheetName val="RevExpSorted"/>
      <sheetName val="RevExpbyPopGroup"/>
      <sheetName val="Charts"/>
    </sheetNames>
    <sheetDataSet>
      <sheetData sheetId="0"/>
      <sheetData sheetId="1">
        <row r="2">
          <cell r="B2">
            <v>333</v>
          </cell>
          <cell r="C2">
            <v>45.023809523809526</v>
          </cell>
          <cell r="D2">
            <v>28.393393393393392</v>
          </cell>
          <cell r="E2">
            <v>29.546875</v>
          </cell>
          <cell r="F2">
            <v>36.365384615384613</v>
          </cell>
          <cell r="G2">
            <v>39.585714285714289</v>
          </cell>
          <cell r="H2">
            <v>24.963963963963963</v>
          </cell>
          <cell r="I2">
            <v>25.978124999999999</v>
          </cell>
          <cell r="J2">
            <v>31.973076923076924</v>
          </cell>
          <cell r="K2">
            <v>210</v>
          </cell>
          <cell r="L2">
            <v>320</v>
          </cell>
          <cell r="M2">
            <v>9455</v>
          </cell>
          <cell r="N2">
            <v>8313</v>
          </cell>
          <cell r="O2">
            <v>260</v>
          </cell>
        </row>
        <row r="3">
          <cell r="B3">
            <v>634</v>
          </cell>
          <cell r="C3">
            <v>270.78260869565219</v>
          </cell>
          <cell r="D3">
            <v>19.646687697160882</v>
          </cell>
          <cell r="E3">
            <v>15.609022556390977</v>
          </cell>
          <cell r="F3">
            <v>10.311258278145695</v>
          </cell>
          <cell r="G3">
            <v>1203.0652173913043</v>
          </cell>
          <cell r="H3">
            <v>87.288643533123022</v>
          </cell>
          <cell r="I3">
            <v>69.349624060150376</v>
          </cell>
          <cell r="J3">
            <v>45.812086092715234</v>
          </cell>
          <cell r="K3">
            <v>46</v>
          </cell>
          <cell r="L3">
            <v>798</v>
          </cell>
          <cell r="M3">
            <v>12456</v>
          </cell>
          <cell r="N3">
            <v>55341</v>
          </cell>
          <cell r="O3">
            <v>1208</v>
          </cell>
        </row>
        <row r="4">
          <cell r="B4">
            <v>738</v>
          </cell>
          <cell r="C4">
            <v>36.187878787878788</v>
          </cell>
          <cell r="D4">
            <v>16.181571815718158</v>
          </cell>
          <cell r="E4">
            <v>18.148936170212767</v>
          </cell>
          <cell r="F4">
            <v>16.159675236806496</v>
          </cell>
          <cell r="G4">
            <v>43.754545454545458</v>
          </cell>
          <cell r="H4">
            <v>19.565040650406505</v>
          </cell>
          <cell r="I4">
            <v>21.943768996960486</v>
          </cell>
          <cell r="J4">
            <v>19.538565629228689</v>
          </cell>
          <cell r="K4">
            <v>330</v>
          </cell>
          <cell r="L4">
            <v>658</v>
          </cell>
          <cell r="M4">
            <v>11942</v>
          </cell>
          <cell r="N4">
            <v>14439</v>
          </cell>
          <cell r="O4">
            <v>739</v>
          </cell>
        </row>
        <row r="5">
          <cell r="B5">
            <v>822</v>
          </cell>
          <cell r="C5">
            <v>78.124497991967871</v>
          </cell>
          <cell r="D5">
            <v>23.665450121654501</v>
          </cell>
          <cell r="E5">
            <v>129.68666666666667</v>
          </cell>
          <cell r="F5">
            <v>18.403973509933774</v>
          </cell>
          <cell r="G5">
            <v>53.056224899598391</v>
          </cell>
          <cell r="H5">
            <v>16.07177615571776</v>
          </cell>
          <cell r="I5">
            <v>88.073333333333338</v>
          </cell>
          <cell r="J5">
            <v>12.498580889309366</v>
          </cell>
          <cell r="K5">
            <v>249</v>
          </cell>
          <cell r="L5">
            <v>150</v>
          </cell>
          <cell r="M5">
            <v>19453</v>
          </cell>
          <cell r="N5">
            <v>13211</v>
          </cell>
          <cell r="O5">
            <v>1057</v>
          </cell>
        </row>
        <row r="6">
          <cell r="B6">
            <v>837</v>
          </cell>
          <cell r="C6">
            <v>23.826618705035973</v>
          </cell>
          <cell r="D6">
            <v>39.568697729988052</v>
          </cell>
          <cell r="E6">
            <v>18.297790055248619</v>
          </cell>
          <cell r="F6">
            <v>17.019013360739979</v>
          </cell>
          <cell r="G6">
            <v>29.467625899280577</v>
          </cell>
          <cell r="H6">
            <v>48.936678614097971</v>
          </cell>
          <cell r="I6">
            <v>22.629834254143645</v>
          </cell>
          <cell r="J6">
            <v>21.048304213771839</v>
          </cell>
          <cell r="K6">
            <v>1390</v>
          </cell>
          <cell r="L6">
            <v>1810</v>
          </cell>
          <cell r="M6">
            <v>33119</v>
          </cell>
          <cell r="N6">
            <v>40960</v>
          </cell>
          <cell r="O6">
            <v>1946</v>
          </cell>
        </row>
        <row r="7">
          <cell r="B7">
            <v>873</v>
          </cell>
          <cell r="C7">
            <v>93.239043824701199</v>
          </cell>
          <cell r="D7">
            <v>53.615120274914091</v>
          </cell>
          <cell r="E7">
            <v>21.609418282548475</v>
          </cell>
          <cell r="F7">
            <v>21.198369565217391</v>
          </cell>
          <cell r="G7">
            <v>93.239043824701199</v>
          </cell>
          <cell r="H7">
            <v>53.615120274914091</v>
          </cell>
          <cell r="I7">
            <v>21.609418282548475</v>
          </cell>
          <cell r="J7">
            <v>21.198369565217391</v>
          </cell>
          <cell r="K7">
            <v>502</v>
          </cell>
          <cell r="L7">
            <v>2166</v>
          </cell>
          <cell r="M7">
            <v>46806</v>
          </cell>
          <cell r="N7">
            <v>46806</v>
          </cell>
          <cell r="O7">
            <v>2208</v>
          </cell>
        </row>
        <row r="8">
          <cell r="B8">
            <v>993</v>
          </cell>
          <cell r="C8">
            <v>40.075892857142854</v>
          </cell>
          <cell r="D8">
            <v>63.28197381671702</v>
          </cell>
          <cell r="E8">
            <v>5.5511484098939929</v>
          </cell>
          <cell r="F8">
            <v>2.2660199776423497</v>
          </cell>
          <cell r="G8">
            <v>53.536352040816325</v>
          </cell>
          <cell r="H8">
            <v>84.536757301107755</v>
          </cell>
          <cell r="I8">
            <v>7.4156360424028271</v>
          </cell>
          <cell r="J8">
            <v>3.0271176661497963</v>
          </cell>
          <cell r="K8">
            <v>1568</v>
          </cell>
          <cell r="L8">
            <v>11320</v>
          </cell>
          <cell r="M8">
            <v>62839</v>
          </cell>
          <cell r="N8">
            <v>83945</v>
          </cell>
          <cell r="O8">
            <v>27731</v>
          </cell>
        </row>
        <row r="9">
          <cell r="B9">
            <v>998</v>
          </cell>
          <cell r="C9">
            <v>34.464949928469245</v>
          </cell>
          <cell r="D9">
            <v>24.139278557114228</v>
          </cell>
          <cell r="E9">
            <v>20.966927763272412</v>
          </cell>
          <cell r="F9">
            <v>15.582794307891332</v>
          </cell>
          <cell r="G9">
            <v>45.832618025751074</v>
          </cell>
          <cell r="H9">
            <v>32.101202404809619</v>
          </cell>
          <cell r="I9">
            <v>27.882506527415142</v>
          </cell>
          <cell r="J9">
            <v>20.722509702457955</v>
          </cell>
          <cell r="K9">
            <v>699</v>
          </cell>
          <cell r="L9">
            <v>1149</v>
          </cell>
          <cell r="M9">
            <v>24091</v>
          </cell>
          <cell r="N9">
            <v>32037</v>
          </cell>
          <cell r="O9">
            <v>1546</v>
          </cell>
        </row>
        <row r="10">
          <cell r="B10">
            <v>1004</v>
          </cell>
          <cell r="C10">
            <v>75.339021615472134</v>
          </cell>
          <cell r="D10">
            <v>65.959163346613551</v>
          </cell>
          <cell r="E10">
            <v>8.8379821166422001</v>
          </cell>
          <cell r="F10">
            <v>5.1276035617499032</v>
          </cell>
          <cell r="G10">
            <v>83.581342434584755</v>
          </cell>
          <cell r="H10">
            <v>73.17529880478088</v>
          </cell>
          <cell r="I10">
            <v>9.8048845589216604</v>
          </cell>
          <cell r="J10">
            <v>5.6885791715060003</v>
          </cell>
          <cell r="K10">
            <v>879</v>
          </cell>
          <cell r="L10">
            <v>7493</v>
          </cell>
          <cell r="M10">
            <v>66223</v>
          </cell>
          <cell r="N10">
            <v>73468</v>
          </cell>
          <cell r="O10">
            <v>12915</v>
          </cell>
        </row>
        <row r="11">
          <cell r="B11">
            <v>1032</v>
          </cell>
          <cell r="C11">
            <v>107.72312703583061</v>
          </cell>
          <cell r="D11">
            <v>32.045542635658911</v>
          </cell>
          <cell r="E11">
            <v>16.494264339152121</v>
          </cell>
          <cell r="F11">
            <v>12.386142322097378</v>
          </cell>
          <cell r="G11">
            <v>88.179153094462535</v>
          </cell>
          <cell r="H11">
            <v>26.231589147286822</v>
          </cell>
          <cell r="I11">
            <v>13.501745635910224</v>
          </cell>
          <cell r="J11">
            <v>10.138951310861422</v>
          </cell>
          <cell r="K11">
            <v>307</v>
          </cell>
          <cell r="L11">
            <v>2005</v>
          </cell>
          <cell r="M11">
            <v>33071</v>
          </cell>
          <cell r="N11">
            <v>27071</v>
          </cell>
          <cell r="O11">
            <v>2670</v>
          </cell>
        </row>
        <row r="12">
          <cell r="B12">
            <v>1087</v>
          </cell>
          <cell r="C12">
            <v>24.827629911280102</v>
          </cell>
          <cell r="D12">
            <v>36.042318307267706</v>
          </cell>
          <cell r="E12">
            <v>19.907520325203251</v>
          </cell>
          <cell r="F12">
            <v>11.499266216612856</v>
          </cell>
          <cell r="G12">
            <v>56.401774397972119</v>
          </cell>
          <cell r="H12">
            <v>81.878564857405706</v>
          </cell>
          <cell r="I12">
            <v>45.224593495934961</v>
          </cell>
          <cell r="J12">
            <v>26.12327560904021</v>
          </cell>
          <cell r="K12">
            <v>1578</v>
          </cell>
          <cell r="L12">
            <v>1968</v>
          </cell>
          <cell r="M12">
            <v>39178</v>
          </cell>
          <cell r="N12">
            <v>89002</v>
          </cell>
          <cell r="O12">
            <v>3407</v>
          </cell>
        </row>
        <row r="13">
          <cell r="B13">
            <v>1232</v>
          </cell>
          <cell r="C13">
            <v>38.603260869565219</v>
          </cell>
          <cell r="D13">
            <v>23.061688311688311</v>
          </cell>
          <cell r="E13">
            <v>10.927692307692308</v>
          </cell>
          <cell r="F13">
            <v>3.7537323292376801</v>
          </cell>
          <cell r="G13">
            <v>45.603260869565219</v>
          </cell>
          <cell r="H13">
            <v>27.243506493506494</v>
          </cell>
          <cell r="I13">
            <v>12.909230769230769</v>
          </cell>
          <cell r="J13">
            <v>4.4344034879112169</v>
          </cell>
          <cell r="K13">
            <v>736</v>
          </cell>
          <cell r="L13">
            <v>2600</v>
          </cell>
          <cell r="M13">
            <v>28412</v>
          </cell>
          <cell r="N13">
            <v>33564</v>
          </cell>
          <cell r="O13">
            <v>7569</v>
          </cell>
        </row>
        <row r="14">
          <cell r="B14">
            <v>1257</v>
          </cell>
          <cell r="C14">
            <v>41.029968454258672</v>
          </cell>
          <cell r="D14">
            <v>20.694510739856803</v>
          </cell>
          <cell r="E14">
            <v>15.365032486709982</v>
          </cell>
          <cell r="F14">
            <v>7.3566176470588234</v>
          </cell>
          <cell r="G14">
            <v>49.127760252365931</v>
          </cell>
          <cell r="H14">
            <v>24.778838504375496</v>
          </cell>
          <cell r="I14">
            <v>18.397519196692262</v>
          </cell>
          <cell r="J14">
            <v>8.8085407239819009</v>
          </cell>
          <cell r="K14">
            <v>634</v>
          </cell>
          <cell r="L14">
            <v>1693</v>
          </cell>
          <cell r="M14">
            <v>26013</v>
          </cell>
          <cell r="N14">
            <v>31147</v>
          </cell>
          <cell r="O14">
            <v>3536</v>
          </cell>
        </row>
        <row r="15">
          <cell r="B15">
            <v>1316</v>
          </cell>
          <cell r="C15">
            <v>111.3255033557047</v>
          </cell>
          <cell r="D15">
            <v>25.208966565349545</v>
          </cell>
          <cell r="E15">
            <v>12.518867924528301</v>
          </cell>
          <cell r="F15">
            <v>6.9812710437710441</v>
          </cell>
          <cell r="G15">
            <v>89.687919463087255</v>
          </cell>
          <cell r="H15">
            <v>20.309270516717326</v>
          </cell>
          <cell r="I15">
            <v>10.08566037735849</v>
          </cell>
          <cell r="J15">
            <v>5.6243686868686869</v>
          </cell>
          <cell r="K15">
            <v>298</v>
          </cell>
          <cell r="L15">
            <v>2650</v>
          </cell>
          <cell r="M15">
            <v>33175</v>
          </cell>
          <cell r="N15">
            <v>26727</v>
          </cell>
          <cell r="O15">
            <v>4752</v>
          </cell>
        </row>
        <row r="16">
          <cell r="B16">
            <v>1349</v>
          </cell>
          <cell r="C16">
            <v>13.431304347826087</v>
          </cell>
          <cell r="D16">
            <v>17.174944403261676</v>
          </cell>
          <cell r="E16">
            <v>14.127439024390243</v>
          </cell>
          <cell r="F16">
            <v>4.2857935627081023</v>
          </cell>
          <cell r="G16">
            <v>13.318260869565217</v>
          </cell>
          <cell r="H16">
            <v>17.030392883617495</v>
          </cell>
          <cell r="I16">
            <v>14.008536585365853</v>
          </cell>
          <cell r="J16">
            <v>4.2497225305216428</v>
          </cell>
          <cell r="K16">
            <v>1725</v>
          </cell>
          <cell r="L16">
            <v>1640</v>
          </cell>
          <cell r="M16">
            <v>23169</v>
          </cell>
          <cell r="N16">
            <v>22974</v>
          </cell>
          <cell r="O16">
            <v>5406</v>
          </cell>
        </row>
        <row r="17">
          <cell r="B17">
            <v>1406</v>
          </cell>
          <cell r="C17">
            <v>239.19337016574585</v>
          </cell>
          <cell r="D17">
            <v>30.792318634423896</v>
          </cell>
          <cell r="E17">
            <v>36.078333333333333</v>
          </cell>
          <cell r="F17">
            <v>47.99778270509978</v>
          </cell>
          <cell r="G17">
            <v>333.46408839779008</v>
          </cell>
          <cell r="H17">
            <v>42.928165007112376</v>
          </cell>
          <cell r="I17">
            <v>50.297499999999999</v>
          </cell>
          <cell r="J17">
            <v>66.91463414634147</v>
          </cell>
          <cell r="K17">
            <v>181</v>
          </cell>
          <cell r="L17">
            <v>1200</v>
          </cell>
          <cell r="M17">
            <v>43294</v>
          </cell>
          <cell r="N17">
            <v>60357</v>
          </cell>
          <cell r="O17">
            <v>902</v>
          </cell>
        </row>
        <row r="18">
          <cell r="B18">
            <v>1563</v>
          </cell>
          <cell r="C18">
            <v>105.74004683840749</v>
          </cell>
          <cell r="D18">
            <v>57.774792066538708</v>
          </cell>
          <cell r="E18">
            <v>21.212591026544516</v>
          </cell>
          <cell r="F18">
            <v>7.6397631133671746</v>
          </cell>
          <cell r="G18">
            <v>96.662763466042151</v>
          </cell>
          <cell r="H18">
            <v>52.815099168266158</v>
          </cell>
          <cell r="I18">
            <v>19.391590321822878</v>
          </cell>
          <cell r="J18">
            <v>6.9839255499153978</v>
          </cell>
          <cell r="K18">
            <v>854</v>
          </cell>
          <cell r="L18">
            <v>4257</v>
          </cell>
          <cell r="M18">
            <v>90302</v>
          </cell>
          <cell r="N18">
            <v>82550</v>
          </cell>
          <cell r="O18">
            <v>11820</v>
          </cell>
        </row>
        <row r="19">
          <cell r="B19">
            <v>1613</v>
          </cell>
          <cell r="C19">
            <v>60.885167464114829</v>
          </cell>
          <cell r="D19">
            <v>47.334159950402977</v>
          </cell>
          <cell r="E19">
            <v>11.606871389480085</v>
          </cell>
          <cell r="F19">
            <v>5.0950950950950951</v>
          </cell>
          <cell r="G19">
            <v>70.748803827751203</v>
          </cell>
          <cell r="H19">
            <v>55.002479851208925</v>
          </cell>
          <cell r="I19">
            <v>13.487230161143204</v>
          </cell>
          <cell r="J19">
            <v>5.9205205205205207</v>
          </cell>
          <cell r="K19">
            <v>1254</v>
          </cell>
          <cell r="L19">
            <v>6578</v>
          </cell>
          <cell r="M19">
            <v>76350</v>
          </cell>
          <cell r="N19">
            <v>88719</v>
          </cell>
          <cell r="O19">
            <v>14985</v>
          </cell>
        </row>
        <row r="20">
          <cell r="B20">
            <v>1670</v>
          </cell>
          <cell r="C20">
            <v>168.98593200468935</v>
          </cell>
          <cell r="D20">
            <v>86.314371257485035</v>
          </cell>
          <cell r="E20">
            <v>31.855248618784529</v>
          </cell>
          <cell r="F20">
            <v>10.661612426035504</v>
          </cell>
          <cell r="G20">
            <v>171.05627198124267</v>
          </cell>
          <cell r="H20">
            <v>87.371856287425146</v>
          </cell>
          <cell r="I20">
            <v>32.245524861878451</v>
          </cell>
          <cell r="J20">
            <v>10.79223372781065</v>
          </cell>
          <cell r="K20">
            <v>853</v>
          </cell>
          <cell r="L20">
            <v>4525</v>
          </cell>
          <cell r="M20">
            <v>144145</v>
          </cell>
          <cell r="N20">
            <v>145911</v>
          </cell>
          <cell r="O20">
            <v>13520</v>
          </cell>
        </row>
        <row r="21">
          <cell r="B21">
            <v>1690</v>
          </cell>
          <cell r="C21">
            <v>34.845749761222542</v>
          </cell>
          <cell r="D21">
            <v>43.175739644970413</v>
          </cell>
          <cell r="E21">
            <v>19.076339869281046</v>
          </cell>
          <cell r="F21">
            <v>9.7367227115025354</v>
          </cell>
          <cell r="G21">
            <v>33.94078319006686</v>
          </cell>
          <cell r="H21">
            <v>42.054437869822486</v>
          </cell>
          <cell r="I21">
            <v>18.580915032679737</v>
          </cell>
          <cell r="J21">
            <v>9.4838537496663999</v>
          </cell>
          <cell r="K21">
            <v>2094</v>
          </cell>
          <cell r="L21">
            <v>3825</v>
          </cell>
          <cell r="M21">
            <v>72967</v>
          </cell>
          <cell r="N21">
            <v>71072</v>
          </cell>
          <cell r="O21">
            <v>7494</v>
          </cell>
        </row>
        <row r="22">
          <cell r="B22">
            <v>1730</v>
          </cell>
          <cell r="C22">
            <v>10.027192178429575</v>
          </cell>
          <cell r="D22">
            <v>18.970520231213872</v>
          </cell>
          <cell r="E22">
            <v>21.591447368421054</v>
          </cell>
          <cell r="F22">
            <v>10.957929883138565</v>
          </cell>
          <cell r="G22">
            <v>15.670638557897952</v>
          </cell>
          <cell r="H22">
            <v>29.647398843930635</v>
          </cell>
          <cell r="I22">
            <v>33.743421052631582</v>
          </cell>
          <cell r="J22">
            <v>17.125208681135227</v>
          </cell>
          <cell r="K22">
            <v>3273</v>
          </cell>
          <cell r="L22">
            <v>1520</v>
          </cell>
          <cell r="M22">
            <v>32819</v>
          </cell>
          <cell r="N22">
            <v>51290</v>
          </cell>
          <cell r="O22">
            <v>2995</v>
          </cell>
        </row>
        <row r="23">
          <cell r="B23">
            <v>1755</v>
          </cell>
          <cell r="C23">
            <v>111.21608040201005</v>
          </cell>
          <cell r="D23">
            <v>25.221652421652422</v>
          </cell>
          <cell r="E23">
            <v>12.496894409937887</v>
          </cell>
          <cell r="F23">
            <v>6.3680046036541507</v>
          </cell>
          <cell r="G23">
            <v>147.44723618090453</v>
          </cell>
          <cell r="H23">
            <v>33.438176638176635</v>
          </cell>
          <cell r="I23">
            <v>16.568040654997176</v>
          </cell>
          <cell r="J23">
            <v>8.4425262552150766</v>
          </cell>
          <cell r="K23">
            <v>398</v>
          </cell>
          <cell r="L23">
            <v>3542</v>
          </cell>
          <cell r="M23">
            <v>44264</v>
          </cell>
          <cell r="N23">
            <v>58684</v>
          </cell>
          <cell r="O23">
            <v>6951</v>
          </cell>
        </row>
        <row r="24">
          <cell r="B24">
            <v>1834</v>
          </cell>
          <cell r="C24">
            <v>122.08741258741259</v>
          </cell>
          <cell r="D24">
            <v>19.038713195201744</v>
          </cell>
          <cell r="E24">
            <v>29.0975</v>
          </cell>
          <cell r="F24">
            <v>12.641926140477915</v>
          </cell>
          <cell r="G24">
            <v>170.65734265734267</v>
          </cell>
          <cell r="H24">
            <v>26.612868047982552</v>
          </cell>
          <cell r="I24">
            <v>40.673333333333332</v>
          </cell>
          <cell r="J24">
            <v>17.671252715423606</v>
          </cell>
          <cell r="K24">
            <v>286</v>
          </cell>
          <cell r="L24">
            <v>1200</v>
          </cell>
          <cell r="M24">
            <v>34917</v>
          </cell>
          <cell r="N24">
            <v>48808</v>
          </cell>
          <cell r="O24">
            <v>2762</v>
          </cell>
        </row>
        <row r="25">
          <cell r="B25">
            <v>1853</v>
          </cell>
          <cell r="C25">
            <v>115.21951219512195</v>
          </cell>
          <cell r="D25">
            <v>10.197517539125743</v>
          </cell>
          <cell r="E25">
            <v>13.535816618911175</v>
          </cell>
          <cell r="F25">
            <v>16.901610017889087</v>
          </cell>
          <cell r="G25">
            <v>171.1219512195122</v>
          </cell>
          <cell r="H25">
            <v>15.145169994603346</v>
          </cell>
          <cell r="I25">
            <v>20.103151862464184</v>
          </cell>
          <cell r="J25">
            <v>25.101967799642217</v>
          </cell>
          <cell r="K25">
            <v>164</v>
          </cell>
          <cell r="L25">
            <v>1396</v>
          </cell>
          <cell r="M25">
            <v>18896</v>
          </cell>
          <cell r="N25">
            <v>28064</v>
          </cell>
          <cell r="O25">
            <v>1118</v>
          </cell>
        </row>
        <row r="26">
          <cell r="B26">
            <v>1859</v>
          </cell>
          <cell r="C26">
            <v>43.361951219512193</v>
          </cell>
          <cell r="D26">
            <v>23.908552985476064</v>
          </cell>
          <cell r="E26">
            <v>33.696739954510996</v>
          </cell>
          <cell r="F26">
            <v>40.005400540054005</v>
          </cell>
          <cell r="G26">
            <v>60.120975609756094</v>
          </cell>
          <cell r="H26">
            <v>33.149004841312532</v>
          </cell>
          <cell r="I26">
            <v>46.720242608036394</v>
          </cell>
          <cell r="J26">
            <v>55.467146714671465</v>
          </cell>
          <cell r="K26">
            <v>1025</v>
          </cell>
          <cell r="L26">
            <v>1319</v>
          </cell>
          <cell r="M26">
            <v>44446</v>
          </cell>
          <cell r="N26">
            <v>61624</v>
          </cell>
          <cell r="O26">
            <v>1111</v>
          </cell>
        </row>
        <row r="27">
          <cell r="B27">
            <v>1897</v>
          </cell>
          <cell r="C27">
            <v>20.870922776693615</v>
          </cell>
          <cell r="D27">
            <v>39.464417501317868</v>
          </cell>
          <cell r="E27">
            <v>7.8622138206259189</v>
          </cell>
          <cell r="F27">
            <v>6.7688969258589511</v>
          </cell>
          <cell r="G27">
            <v>32.901031502648451</v>
          </cell>
          <cell r="H27">
            <v>62.211913547706907</v>
          </cell>
          <cell r="I27">
            <v>12.394034866624658</v>
          </cell>
          <cell r="J27">
            <v>10.670524412296563</v>
          </cell>
          <cell r="K27">
            <v>3587</v>
          </cell>
          <cell r="L27">
            <v>9522</v>
          </cell>
          <cell r="M27">
            <v>74864</v>
          </cell>
          <cell r="N27">
            <v>118016</v>
          </cell>
          <cell r="O27">
            <v>11060</v>
          </cell>
        </row>
        <row r="28">
          <cell r="B28">
            <v>1973</v>
          </cell>
          <cell r="C28">
            <v>70.533333333333331</v>
          </cell>
          <cell r="D28">
            <v>11.797263051191079</v>
          </cell>
          <cell r="E28">
            <v>29.463291139240507</v>
          </cell>
          <cell r="F28">
            <v>3.2499301870985757</v>
          </cell>
          <cell r="G28">
            <v>142.40303030303031</v>
          </cell>
          <cell r="H28">
            <v>23.818043588443995</v>
          </cell>
          <cell r="I28">
            <v>59.484810126582282</v>
          </cell>
          <cell r="J28">
            <v>6.5614353532532812</v>
          </cell>
          <cell r="K28">
            <v>330</v>
          </cell>
          <cell r="L28">
            <v>790</v>
          </cell>
          <cell r="M28">
            <v>23276</v>
          </cell>
          <cell r="N28">
            <v>46993</v>
          </cell>
          <cell r="O28">
            <v>7162</v>
          </cell>
        </row>
        <row r="29">
          <cell r="B29">
            <v>2123</v>
          </cell>
          <cell r="C29">
            <v>41.331160365058672</v>
          </cell>
          <cell r="D29">
            <v>44.796514366462553</v>
          </cell>
          <cell r="E29">
            <v>15.354052308685825</v>
          </cell>
          <cell r="F29">
            <v>7.2553402502288682</v>
          </cell>
          <cell r="G29">
            <v>34.459365493263796</v>
          </cell>
          <cell r="H29">
            <v>37.348563353744701</v>
          </cell>
          <cell r="I29">
            <v>12.801259283177268</v>
          </cell>
          <cell r="J29">
            <v>6.0490540128166002</v>
          </cell>
          <cell r="K29">
            <v>2301</v>
          </cell>
          <cell r="L29">
            <v>6194</v>
          </cell>
          <cell r="M29">
            <v>95103</v>
          </cell>
          <cell r="N29">
            <v>79291</v>
          </cell>
          <cell r="O29">
            <v>13108</v>
          </cell>
        </row>
        <row r="30">
          <cell r="B30">
            <v>2164</v>
          </cell>
          <cell r="C30">
            <v>89.01556420233463</v>
          </cell>
          <cell r="D30">
            <v>42.286506469500921</v>
          </cell>
          <cell r="E30">
            <v>14.187286821705426</v>
          </cell>
          <cell r="F30">
            <v>7.3300224287087472</v>
          </cell>
          <cell r="G30">
            <v>80.035992217898837</v>
          </cell>
          <cell r="H30">
            <v>38.02079482439926</v>
          </cell>
          <cell r="I30">
            <v>12.756124031007753</v>
          </cell>
          <cell r="J30">
            <v>6.5905959628324258</v>
          </cell>
          <cell r="K30">
            <v>1028</v>
          </cell>
          <cell r="L30">
            <v>6450</v>
          </cell>
          <cell r="M30">
            <v>91508</v>
          </cell>
          <cell r="N30">
            <v>82277</v>
          </cell>
          <cell r="O30">
            <v>12484</v>
          </cell>
        </row>
        <row r="31">
          <cell r="B31">
            <v>2493</v>
          </cell>
          <cell r="C31">
            <v>85.095338983050851</v>
          </cell>
          <cell r="D31">
            <v>16.111111111111111</v>
          </cell>
          <cell r="E31">
            <v>16.137002812374448</v>
          </cell>
          <cell r="F31">
            <v>30.176558978211872</v>
          </cell>
          <cell r="G31">
            <v>132.59745762711864</v>
          </cell>
          <cell r="H31">
            <v>25.104693140794225</v>
          </cell>
          <cell r="I31">
            <v>25.145038167938932</v>
          </cell>
          <cell r="J31">
            <v>47.021788129226145</v>
          </cell>
          <cell r="K31">
            <v>472</v>
          </cell>
          <cell r="L31">
            <v>2489</v>
          </cell>
          <cell r="M31">
            <v>40165</v>
          </cell>
          <cell r="N31">
            <v>62586</v>
          </cell>
          <cell r="O31">
            <v>1331</v>
          </cell>
        </row>
        <row r="32">
          <cell r="B32">
            <v>2522</v>
          </cell>
          <cell r="C32">
            <v>36.539714867617107</v>
          </cell>
          <cell r="D32">
            <v>21.341395717684378</v>
          </cell>
          <cell r="E32">
            <v>11.461456558773424</v>
          </cell>
          <cell r="F32">
            <v>4.8686567164179104</v>
          </cell>
          <cell r="G32">
            <v>53.765784114052956</v>
          </cell>
          <cell r="H32">
            <v>31.402458366375892</v>
          </cell>
          <cell r="I32">
            <v>16.864778534923339</v>
          </cell>
          <cell r="J32">
            <v>7.1639077340569877</v>
          </cell>
          <cell r="K32">
            <v>1473</v>
          </cell>
          <cell r="L32">
            <v>4696</v>
          </cell>
          <cell r="M32">
            <v>53823</v>
          </cell>
          <cell r="N32">
            <v>79197</v>
          </cell>
          <cell r="O32">
            <v>11055</v>
          </cell>
        </row>
        <row r="33">
          <cell r="B33">
            <v>2533</v>
          </cell>
          <cell r="C33">
            <v>66.580771107857487</v>
          </cell>
          <cell r="D33">
            <v>53.858665613896562</v>
          </cell>
          <cell r="E33">
            <v>5.6058514135437214</v>
          </cell>
          <cell r="F33">
            <v>5.7458619382554854</v>
          </cell>
          <cell r="G33">
            <v>111.43923865300147</v>
          </cell>
          <cell r="H33">
            <v>90.145677062771412</v>
          </cell>
          <cell r="I33">
            <v>9.3827662721893486</v>
          </cell>
          <cell r="J33">
            <v>9.6171082003116712</v>
          </cell>
          <cell r="K33">
            <v>2049</v>
          </cell>
          <cell r="L33">
            <v>24336</v>
          </cell>
          <cell r="M33">
            <v>136424</v>
          </cell>
          <cell r="N33">
            <v>228339</v>
          </cell>
          <cell r="O33">
            <v>23743</v>
          </cell>
        </row>
        <row r="34">
          <cell r="B34">
            <v>2724</v>
          </cell>
          <cell r="C34">
            <v>107.73742331288344</v>
          </cell>
          <cell r="D34">
            <v>32.234214390602055</v>
          </cell>
          <cell r="E34">
            <v>10.205253370525337</v>
          </cell>
          <cell r="F34">
            <v>7.5649177220642718</v>
          </cell>
          <cell r="G34">
            <v>197.06257668711658</v>
          </cell>
          <cell r="H34">
            <v>58.959618208516886</v>
          </cell>
          <cell r="I34">
            <v>18.66643421664342</v>
          </cell>
          <cell r="J34">
            <v>13.836994916860515</v>
          </cell>
          <cell r="K34">
            <v>815</v>
          </cell>
          <cell r="L34">
            <v>8604</v>
          </cell>
          <cell r="M34">
            <v>87806</v>
          </cell>
          <cell r="N34">
            <v>160606</v>
          </cell>
          <cell r="O34">
            <v>11607</v>
          </cell>
        </row>
        <row r="35">
          <cell r="B35">
            <v>2811</v>
          </cell>
          <cell r="C35">
            <v>158.01033591731266</v>
          </cell>
          <cell r="D35">
            <v>87.015297047314121</v>
          </cell>
          <cell r="E35">
            <v>10.644501501370817</v>
          </cell>
          <cell r="F35">
            <v>10.326339342255245</v>
          </cell>
          <cell r="G35">
            <v>166.56782945736435</v>
          </cell>
          <cell r="H35">
            <v>91.727854855923155</v>
          </cell>
          <cell r="I35">
            <v>11.220984377039906</v>
          </cell>
          <cell r="J35">
            <v>10.885591252585806</v>
          </cell>
          <cell r="K35">
            <v>1548</v>
          </cell>
          <cell r="L35">
            <v>22979</v>
          </cell>
          <cell r="M35">
            <v>244600</v>
          </cell>
          <cell r="N35">
            <v>257847</v>
          </cell>
          <cell r="O35">
            <v>23687</v>
          </cell>
        </row>
        <row r="36">
          <cell r="B36">
            <v>2915</v>
          </cell>
          <cell r="C36">
            <v>16.877555872563004</v>
          </cell>
          <cell r="D36">
            <v>24.352315608919383</v>
          </cell>
          <cell r="E36">
            <v>15.385132206328565</v>
          </cell>
          <cell r="F36">
            <v>6.2538102369835258</v>
          </cell>
          <cell r="G36">
            <v>23.36899667142178</v>
          </cell>
          <cell r="H36">
            <v>33.718696397941684</v>
          </cell>
          <cell r="I36">
            <v>21.302557433896837</v>
          </cell>
          <cell r="J36">
            <v>8.6591489736587093</v>
          </cell>
          <cell r="K36">
            <v>4206</v>
          </cell>
          <cell r="L36">
            <v>4614</v>
          </cell>
          <cell r="M36">
            <v>70987</v>
          </cell>
          <cell r="N36">
            <v>98290</v>
          </cell>
          <cell r="O36">
            <v>11351</v>
          </cell>
        </row>
        <row r="37">
          <cell r="B37">
            <v>2920</v>
          </cell>
          <cell r="C37">
            <v>62.915814319433515</v>
          </cell>
          <cell r="D37">
            <v>27.385616438356163</v>
          </cell>
          <cell r="E37">
            <v>12.850072312389523</v>
          </cell>
          <cell r="F37">
            <v>4.5234755062789906</v>
          </cell>
          <cell r="G37">
            <v>71.02675059008655</v>
          </cell>
          <cell r="H37">
            <v>30.916095890410958</v>
          </cell>
          <cell r="I37">
            <v>14.506668809255986</v>
          </cell>
          <cell r="J37">
            <v>5.1066297092431272</v>
          </cell>
          <cell r="K37">
            <v>1271</v>
          </cell>
          <cell r="L37">
            <v>6223</v>
          </cell>
          <cell r="M37">
            <v>79966</v>
          </cell>
          <cell r="N37">
            <v>90275</v>
          </cell>
          <cell r="O37">
            <v>17678</v>
          </cell>
        </row>
        <row r="38">
          <cell r="B38">
            <v>3057</v>
          </cell>
          <cell r="C38">
            <v>26.004388926401081</v>
          </cell>
          <cell r="D38">
            <v>25.196270853778213</v>
          </cell>
          <cell r="E38">
            <v>13.575079309129363</v>
          </cell>
          <cell r="F38">
            <v>7.3099553952737972</v>
          </cell>
          <cell r="G38">
            <v>28.363605671843349</v>
          </cell>
          <cell r="H38">
            <v>27.482172064115147</v>
          </cell>
          <cell r="I38">
            <v>14.806661966866407</v>
          </cell>
          <cell r="J38">
            <v>7.9731422606054858</v>
          </cell>
          <cell r="K38">
            <v>2962</v>
          </cell>
          <cell r="L38">
            <v>5674</v>
          </cell>
          <cell r="M38">
            <v>77025</v>
          </cell>
          <cell r="N38">
            <v>84013</v>
          </cell>
          <cell r="O38">
            <v>10537</v>
          </cell>
        </row>
        <row r="39">
          <cell r="B39">
            <v>3140</v>
          </cell>
          <cell r="C39">
            <v>105.93211009174311</v>
          </cell>
          <cell r="D39">
            <v>36.772611464968151</v>
          </cell>
          <cell r="E39">
            <v>15.003378378378379</v>
          </cell>
          <cell r="F39">
            <v>12.937366946778711</v>
          </cell>
          <cell r="G39">
            <v>113.82844036697247</v>
          </cell>
          <cell r="H39">
            <v>39.513694267515923</v>
          </cell>
          <cell r="I39">
            <v>16.12175155925156</v>
          </cell>
          <cell r="J39">
            <v>13.90173669467787</v>
          </cell>
          <cell r="K39">
            <v>1090</v>
          </cell>
          <cell r="L39">
            <v>7696</v>
          </cell>
          <cell r="M39">
            <v>115466</v>
          </cell>
          <cell r="N39">
            <v>124073</v>
          </cell>
          <cell r="O39">
            <v>8925</v>
          </cell>
        </row>
        <row r="40">
          <cell r="B40">
            <v>3199</v>
          </cell>
          <cell r="C40">
            <v>13.669172932330827</v>
          </cell>
          <cell r="D40">
            <v>14.207564864020005</v>
          </cell>
          <cell r="E40">
            <v>7.205136334812936</v>
          </cell>
          <cell r="F40">
            <v>11.582568807339449</v>
          </cell>
          <cell r="G40">
            <v>11.841203007518796</v>
          </cell>
          <cell r="H40">
            <v>12.307596123788684</v>
          </cell>
          <cell r="I40">
            <v>6.241597970830691</v>
          </cell>
          <cell r="J40">
            <v>10.033639143730888</v>
          </cell>
          <cell r="K40">
            <v>3325</v>
          </cell>
          <cell r="L40">
            <v>6308</v>
          </cell>
          <cell r="M40">
            <v>45450</v>
          </cell>
          <cell r="N40">
            <v>39372</v>
          </cell>
          <cell r="O40">
            <v>3924</v>
          </cell>
        </row>
        <row r="41">
          <cell r="B41">
            <v>3514</v>
          </cell>
          <cell r="C41">
            <v>54.281466577241225</v>
          </cell>
          <cell r="D41">
            <v>69.095332953898691</v>
          </cell>
          <cell r="E41">
            <v>11.433462045582973</v>
          </cell>
          <cell r="F41">
            <v>6.5055731204115537</v>
          </cell>
          <cell r="G41">
            <v>60.175273865414709</v>
          </cell>
          <cell r="H41">
            <v>76.597609561752989</v>
          </cell>
          <cell r="I41">
            <v>12.674891693350913</v>
          </cell>
          <cell r="J41">
            <v>7.2119393387278281</v>
          </cell>
          <cell r="K41">
            <v>4473</v>
          </cell>
          <cell r="L41">
            <v>21236</v>
          </cell>
          <cell r="M41">
            <v>242801</v>
          </cell>
          <cell r="N41">
            <v>269164</v>
          </cell>
          <cell r="O41">
            <v>37322</v>
          </cell>
        </row>
        <row r="42">
          <cell r="B42">
            <v>3538</v>
          </cell>
          <cell r="C42">
            <v>115.9540316503391</v>
          </cell>
          <cell r="D42">
            <v>43.490955342001129</v>
          </cell>
          <cell r="E42">
            <v>44.834207459207462</v>
          </cell>
          <cell r="F42">
            <v>18.719099756690998</v>
          </cell>
          <cell r="G42">
            <v>145.66917859834211</v>
          </cell>
          <cell r="H42">
            <v>54.636235161107969</v>
          </cell>
          <cell r="I42">
            <v>56.323717948717949</v>
          </cell>
          <cell r="J42">
            <v>23.516180048661802</v>
          </cell>
          <cell r="K42">
            <v>1327</v>
          </cell>
          <cell r="L42">
            <v>3432</v>
          </cell>
          <cell r="M42">
            <v>153871</v>
          </cell>
          <cell r="N42">
            <v>193303</v>
          </cell>
          <cell r="O42">
            <v>8220</v>
          </cell>
        </row>
        <row r="43">
          <cell r="B43">
            <v>3935</v>
          </cell>
          <cell r="C43">
            <v>60.905425772418987</v>
          </cell>
          <cell r="D43">
            <v>41.078271918678524</v>
          </cell>
          <cell r="E43">
            <v>14.895226686325101</v>
          </cell>
          <cell r="F43">
            <v>9.6457214464733259</v>
          </cell>
          <cell r="G43">
            <v>59.904672192916351</v>
          </cell>
          <cell r="H43">
            <v>40.40330368487929</v>
          </cell>
          <cell r="I43">
            <v>14.650479174345742</v>
          </cell>
          <cell r="J43">
            <v>9.4872299797111825</v>
          </cell>
          <cell r="K43">
            <v>2654</v>
          </cell>
          <cell r="L43">
            <v>10852</v>
          </cell>
          <cell r="M43">
            <v>161643</v>
          </cell>
          <cell r="N43">
            <v>158987</v>
          </cell>
          <cell r="O43">
            <v>16758</v>
          </cell>
        </row>
        <row r="44">
          <cell r="B44">
            <v>4032</v>
          </cell>
          <cell r="C44">
            <v>320.57079646017701</v>
          </cell>
          <cell r="D44">
            <v>35.937003968253968</v>
          </cell>
          <cell r="E44">
            <v>37.172396100564391</v>
          </cell>
          <cell r="F44">
            <v>13.768339034587608</v>
          </cell>
          <cell r="G44">
            <v>480.25442477876106</v>
          </cell>
          <cell r="H44">
            <v>53.838045634920633</v>
          </cell>
          <cell r="I44">
            <v>55.68881477680862</v>
          </cell>
          <cell r="J44">
            <v>20.626662865830482</v>
          </cell>
          <cell r="K44">
            <v>452</v>
          </cell>
          <cell r="L44">
            <v>3898</v>
          </cell>
          <cell r="M44">
            <v>144898</v>
          </cell>
          <cell r="N44">
            <v>217075</v>
          </cell>
          <cell r="O44">
            <v>10524</v>
          </cell>
        </row>
        <row r="45">
          <cell r="B45">
            <v>4053</v>
          </cell>
          <cell r="C45">
            <v>69.049426934097426</v>
          </cell>
          <cell r="D45">
            <v>95.132494448556628</v>
          </cell>
          <cell r="E45">
            <v>14.177526106780409</v>
          </cell>
          <cell r="F45">
            <v>8.2055800293685763</v>
          </cell>
          <cell r="G45">
            <v>84.128939828080235</v>
          </cell>
          <cell r="H45">
            <v>115.90821613619541</v>
          </cell>
          <cell r="I45">
            <v>17.273716723047507</v>
          </cell>
          <cell r="J45">
            <v>9.9975739002745332</v>
          </cell>
          <cell r="K45">
            <v>5584</v>
          </cell>
          <cell r="L45">
            <v>27196</v>
          </cell>
          <cell r="M45">
            <v>385572</v>
          </cell>
          <cell r="N45">
            <v>469776</v>
          </cell>
          <cell r="O45">
            <v>46989</v>
          </cell>
        </row>
        <row r="46">
          <cell r="B46">
            <v>4111</v>
          </cell>
          <cell r="C46">
            <v>104.6751329001772</v>
          </cell>
          <cell r="D46">
            <v>43.107516419362689</v>
          </cell>
          <cell r="E46">
            <v>24.097769921131356</v>
          </cell>
          <cell r="F46">
            <v>9.1310284418796375</v>
          </cell>
          <cell r="G46">
            <v>131.42646190194921</v>
          </cell>
          <cell r="H46">
            <v>54.124300656774508</v>
          </cell>
          <cell r="I46">
            <v>30.256323089475117</v>
          </cell>
          <cell r="J46">
            <v>11.464602225886232</v>
          </cell>
          <cell r="K46">
            <v>1693</v>
          </cell>
          <cell r="L46">
            <v>7354</v>
          </cell>
          <cell r="M46">
            <v>177215</v>
          </cell>
          <cell r="N46">
            <v>222505</v>
          </cell>
          <cell r="O46">
            <v>19408</v>
          </cell>
        </row>
        <row r="47">
          <cell r="B47">
            <v>4195</v>
          </cell>
          <cell r="C47">
            <v>24.277541083384055</v>
          </cell>
          <cell r="D47">
            <v>28.525387365911801</v>
          </cell>
          <cell r="E47">
            <v>9.2762790697674422</v>
          </cell>
          <cell r="F47">
            <v>3.9308849615662571</v>
          </cell>
          <cell r="G47">
            <v>34.930817610062896</v>
          </cell>
          <cell r="H47">
            <v>41.042669845053638</v>
          </cell>
          <cell r="I47">
            <v>13.346821705426356</v>
          </cell>
          <cell r="J47">
            <v>5.6558044806517316</v>
          </cell>
          <cell r="K47">
            <v>4929</v>
          </cell>
          <cell r="L47">
            <v>12900</v>
          </cell>
          <cell r="M47">
            <v>119664</v>
          </cell>
          <cell r="N47">
            <v>172174</v>
          </cell>
          <cell r="O47">
            <v>30442</v>
          </cell>
        </row>
        <row r="48">
          <cell r="B48">
            <v>4261</v>
          </cell>
          <cell r="C48">
            <v>24.536650485436894</v>
          </cell>
          <cell r="D48">
            <v>23.724712508800749</v>
          </cell>
          <cell r="E48">
            <v>11.761605584642234</v>
          </cell>
          <cell r="F48">
            <v>7.3472636092739299</v>
          </cell>
          <cell r="G48">
            <v>26.381796116504855</v>
          </cell>
          <cell r="H48">
            <v>25.50880075099742</v>
          </cell>
          <cell r="I48">
            <v>12.64607329842932</v>
          </cell>
          <cell r="J48">
            <v>7.8997746929282648</v>
          </cell>
          <cell r="K48">
            <v>4120</v>
          </cell>
          <cell r="L48">
            <v>8595</v>
          </cell>
          <cell r="M48">
            <v>101091</v>
          </cell>
          <cell r="N48">
            <v>108693</v>
          </cell>
          <cell r="O48">
            <v>13759</v>
          </cell>
        </row>
        <row r="49">
          <cell r="B49">
            <v>4467</v>
          </cell>
          <cell r="C49">
            <v>53.60752475247525</v>
          </cell>
          <cell r="D49">
            <v>212.11394672039401</v>
          </cell>
          <cell r="E49">
            <v>14.182627829002515</v>
          </cell>
          <cell r="F49">
            <v>6.6627265120138386</v>
          </cell>
          <cell r="G49">
            <v>78.300028288543146</v>
          </cell>
          <cell r="H49">
            <v>309.81710320125364</v>
          </cell>
          <cell r="I49">
            <v>20.71537839779667</v>
          </cell>
          <cell r="J49">
            <v>9.7316874222106584</v>
          </cell>
          <cell r="K49">
            <v>17675</v>
          </cell>
          <cell r="L49">
            <v>66808</v>
          </cell>
          <cell r="M49">
            <v>947513</v>
          </cell>
          <cell r="N49">
            <v>1383953</v>
          </cell>
          <cell r="O49">
            <v>142211</v>
          </cell>
        </row>
        <row r="50">
          <cell r="B50">
            <v>4492</v>
          </cell>
          <cell r="C50">
            <v>99.538050185109014</v>
          </cell>
          <cell r="D50">
            <v>53.868432769367764</v>
          </cell>
          <cell r="E50">
            <v>10.072302697302698</v>
          </cell>
          <cell r="F50">
            <v>4.6745291219936247</v>
          </cell>
          <cell r="G50">
            <v>146.98231180584122</v>
          </cell>
          <cell r="H50">
            <v>79.544523597506682</v>
          </cell>
          <cell r="I50">
            <v>14.873210123210123</v>
          </cell>
          <cell r="J50">
            <v>6.9026175987636433</v>
          </cell>
          <cell r="K50">
            <v>2431</v>
          </cell>
          <cell r="L50">
            <v>24024</v>
          </cell>
          <cell r="M50">
            <v>241977</v>
          </cell>
          <cell r="N50">
            <v>357314</v>
          </cell>
          <cell r="O50">
            <v>51765</v>
          </cell>
        </row>
        <row r="51">
          <cell r="B51">
            <v>4608</v>
          </cell>
          <cell r="C51">
            <v>38.833708708708706</v>
          </cell>
          <cell r="D51">
            <v>44.901475694444443</v>
          </cell>
          <cell r="E51">
            <v>8.2964834195436872</v>
          </cell>
          <cell r="F51">
            <v>5.8329386558412271</v>
          </cell>
          <cell r="G51">
            <v>41.403528528528525</v>
          </cell>
          <cell r="H51">
            <v>47.872829861111114</v>
          </cell>
          <cell r="I51">
            <v>8.8455030273868243</v>
          </cell>
          <cell r="J51">
            <v>6.2189332431213353</v>
          </cell>
          <cell r="K51">
            <v>5328</v>
          </cell>
          <cell r="L51">
            <v>24939</v>
          </cell>
          <cell r="M51">
            <v>206906</v>
          </cell>
          <cell r="N51">
            <v>220598</v>
          </cell>
          <cell r="O51">
            <v>35472</v>
          </cell>
        </row>
        <row r="52">
          <cell r="B52">
            <v>4681</v>
          </cell>
          <cell r="C52">
            <v>101.95462256149278</v>
          </cell>
          <cell r="D52">
            <v>51.35847041230506</v>
          </cell>
          <cell r="E52">
            <v>13.45924308588064</v>
          </cell>
          <cell r="F52">
            <v>12.535012252985036</v>
          </cell>
          <cell r="G52">
            <v>119.70144189991518</v>
          </cell>
          <cell r="H52">
            <v>60.298226874599443</v>
          </cell>
          <cell r="I52">
            <v>15.802037845705968</v>
          </cell>
          <cell r="J52">
            <v>14.716929975494031</v>
          </cell>
          <cell r="K52">
            <v>2358</v>
          </cell>
          <cell r="L52">
            <v>17862</v>
          </cell>
          <cell r="M52">
            <v>240409</v>
          </cell>
          <cell r="N52">
            <v>282256</v>
          </cell>
          <cell r="O52">
            <v>19179</v>
          </cell>
        </row>
        <row r="53">
          <cell r="B53">
            <v>4716</v>
          </cell>
          <cell r="C53">
            <v>57.969767441860462</v>
          </cell>
          <cell r="D53">
            <v>31.713740458015266</v>
          </cell>
          <cell r="E53">
            <v>17.242563984320959</v>
          </cell>
          <cell r="F53">
            <v>4.5537084398976981</v>
          </cell>
          <cell r="G53">
            <v>73.20620155038759</v>
          </cell>
          <cell r="H53">
            <v>40.049194232400339</v>
          </cell>
          <cell r="I53">
            <v>21.774498501268159</v>
          </cell>
          <cell r="J53">
            <v>5.750578492266472</v>
          </cell>
          <cell r="K53">
            <v>2580</v>
          </cell>
          <cell r="L53">
            <v>8674</v>
          </cell>
          <cell r="M53">
            <v>149562</v>
          </cell>
          <cell r="N53">
            <v>188872</v>
          </cell>
          <cell r="O53">
            <v>32844</v>
          </cell>
        </row>
        <row r="54">
          <cell r="B54">
            <v>4740</v>
          </cell>
          <cell r="C54">
            <v>93.505384615384614</v>
          </cell>
          <cell r="D54">
            <v>25.644936708860758</v>
          </cell>
          <cell r="E54">
            <v>12.575729360645562</v>
          </cell>
          <cell r="F54">
            <v>13.673453318335207</v>
          </cell>
          <cell r="G54">
            <v>109.73923076923077</v>
          </cell>
          <cell r="H54">
            <v>30.097257383966245</v>
          </cell>
          <cell r="I54">
            <v>14.759052348437823</v>
          </cell>
          <cell r="J54">
            <v>16.047356580427447</v>
          </cell>
          <cell r="K54">
            <v>1300</v>
          </cell>
          <cell r="L54">
            <v>9666</v>
          </cell>
          <cell r="M54">
            <v>121557</v>
          </cell>
          <cell r="N54">
            <v>142661</v>
          </cell>
          <cell r="O54">
            <v>8890</v>
          </cell>
        </row>
        <row r="55">
          <cell r="B55">
            <v>4750</v>
          </cell>
          <cell r="C55">
            <v>215.70710488158531</v>
          </cell>
          <cell r="D55">
            <v>93.957473684210527</v>
          </cell>
          <cell r="E55">
            <v>31.235862262038072</v>
          </cell>
          <cell r="F55">
            <v>13.504947499016552</v>
          </cell>
          <cell r="G55">
            <v>208.27984533591106</v>
          </cell>
          <cell r="H55">
            <v>90.722315789473683</v>
          </cell>
          <cell r="I55">
            <v>30.160344344904814</v>
          </cell>
          <cell r="J55">
            <v>13.039943111326293</v>
          </cell>
          <cell r="K55">
            <v>2069</v>
          </cell>
          <cell r="L55">
            <v>14288</v>
          </cell>
          <cell r="M55">
            <v>446298</v>
          </cell>
          <cell r="N55">
            <v>430931</v>
          </cell>
          <cell r="O55">
            <v>33047</v>
          </cell>
        </row>
        <row r="56">
          <cell r="B56">
            <v>4823</v>
          </cell>
          <cell r="C56">
            <v>16.327555074033949</v>
          </cell>
          <cell r="D56">
            <v>18.748082106572674</v>
          </cell>
          <cell r="E56">
            <v>18.367255738370911</v>
          </cell>
          <cell r="F56">
            <v>15.668341708542714</v>
          </cell>
          <cell r="G56">
            <v>19.380642831347057</v>
          </cell>
          <cell r="H56">
            <v>22.253783951897159</v>
          </cell>
          <cell r="I56">
            <v>21.801746902295349</v>
          </cell>
          <cell r="J56">
            <v>18.598163229942816</v>
          </cell>
          <cell r="K56">
            <v>5538</v>
          </cell>
          <cell r="L56">
            <v>4923</v>
          </cell>
          <cell r="M56">
            <v>90422</v>
          </cell>
          <cell r="N56">
            <v>107330</v>
          </cell>
          <cell r="O56">
            <v>5771</v>
          </cell>
        </row>
        <row r="57">
          <cell r="B57">
            <v>5202</v>
          </cell>
          <cell r="C57">
            <v>33.176724137931032</v>
          </cell>
          <cell r="D57">
            <v>28.112841214917339</v>
          </cell>
          <cell r="E57">
            <v>7.4766359918200411</v>
          </cell>
          <cell r="F57">
            <v>5.3570826770211362</v>
          </cell>
          <cell r="G57">
            <v>47.347323049001815</v>
          </cell>
          <cell r="H57">
            <v>40.120530565167243</v>
          </cell>
          <cell r="I57">
            <v>10.670092024539878</v>
          </cell>
          <cell r="J57">
            <v>7.6452250998205065</v>
          </cell>
          <cell r="K57">
            <v>4408</v>
          </cell>
          <cell r="L57">
            <v>19560</v>
          </cell>
          <cell r="M57">
            <v>146243</v>
          </cell>
          <cell r="N57">
            <v>208707</v>
          </cell>
          <cell r="O57">
            <v>27299</v>
          </cell>
        </row>
        <row r="58">
          <cell r="B58">
            <v>5305</v>
          </cell>
          <cell r="C58">
            <v>104.39141104294478</v>
          </cell>
          <cell r="D58">
            <v>80.187558906691805</v>
          </cell>
          <cell r="E58">
            <v>36.477019379180241</v>
          </cell>
          <cell r="F58">
            <v>15.515172514406594</v>
          </cell>
          <cell r="G58">
            <v>193.039263803681</v>
          </cell>
          <cell r="H58">
            <v>148.28180961357211</v>
          </cell>
          <cell r="I58">
            <v>67.452838278168414</v>
          </cell>
          <cell r="J58">
            <v>28.690458822671239</v>
          </cell>
          <cell r="K58">
            <v>4075</v>
          </cell>
          <cell r="L58">
            <v>11662</v>
          </cell>
          <cell r="M58">
            <v>425395</v>
          </cell>
          <cell r="N58">
            <v>786635</v>
          </cell>
          <cell r="O58">
            <v>27418</v>
          </cell>
        </row>
        <row r="59">
          <cell r="B59">
            <v>5457</v>
          </cell>
          <cell r="C59">
            <v>47.632805041054041</v>
          </cell>
          <cell r="D59">
            <v>45.712479384277074</v>
          </cell>
          <cell r="E59">
            <v>4.3580188679245282</v>
          </cell>
          <cell r="F59">
            <v>2.4802931175055183</v>
          </cell>
          <cell r="G59">
            <v>52.64407103303418</v>
          </cell>
          <cell r="H59">
            <v>50.521715228147336</v>
          </cell>
          <cell r="I59">
            <v>4.8165094339622643</v>
          </cell>
          <cell r="J59">
            <v>2.7412353093244777</v>
          </cell>
          <cell r="K59">
            <v>5237</v>
          </cell>
          <cell r="L59">
            <v>57240</v>
          </cell>
          <cell r="M59">
            <v>249453</v>
          </cell>
          <cell r="N59">
            <v>275697</v>
          </cell>
          <cell r="O59">
            <v>100574</v>
          </cell>
        </row>
        <row r="60">
          <cell r="B60">
            <v>5562</v>
          </cell>
          <cell r="C60">
            <v>35.681453515809345</v>
          </cell>
          <cell r="D60">
            <v>40.78155339805825</v>
          </cell>
          <cell r="E60">
            <v>8.5588634820013585</v>
          </cell>
          <cell r="F60">
            <v>6.5644209064073626</v>
          </cell>
          <cell r="G60">
            <v>57.498662891300931</v>
          </cell>
          <cell r="H60">
            <v>65.717188061848262</v>
          </cell>
          <cell r="I60">
            <v>13.792128895932382</v>
          </cell>
          <cell r="J60">
            <v>10.57819644614227</v>
          </cell>
          <cell r="K60">
            <v>6357</v>
          </cell>
          <cell r="L60">
            <v>26502</v>
          </cell>
          <cell r="M60">
            <v>226827</v>
          </cell>
          <cell r="N60">
            <v>365519</v>
          </cell>
          <cell r="O60">
            <v>34554</v>
          </cell>
        </row>
        <row r="61">
          <cell r="B61">
            <v>5999</v>
          </cell>
          <cell r="C61">
            <v>20.551804123711339</v>
          </cell>
          <cell r="D61">
            <v>13.29238206367728</v>
          </cell>
          <cell r="E61">
            <v>24.687616099071207</v>
          </cell>
          <cell r="F61">
            <v>21.101084943106642</v>
          </cell>
          <cell r="G61">
            <v>34.029123711340205</v>
          </cell>
          <cell r="H61">
            <v>22.009168194699118</v>
          </cell>
          <cell r="I61">
            <v>40.877089783281733</v>
          </cell>
          <cell r="J61">
            <v>34.938608097380261</v>
          </cell>
          <cell r="K61">
            <v>3880</v>
          </cell>
          <cell r="L61">
            <v>3230</v>
          </cell>
          <cell r="M61">
            <v>79741</v>
          </cell>
          <cell r="N61">
            <v>132033</v>
          </cell>
          <cell r="O61">
            <v>3779</v>
          </cell>
        </row>
        <row r="62">
          <cell r="B62">
            <v>6096</v>
          </cell>
          <cell r="C62">
            <v>399.86588541666669</v>
          </cell>
          <cell r="D62">
            <v>50.376804461942257</v>
          </cell>
          <cell r="E62">
            <v>34.520795863309353</v>
          </cell>
          <cell r="F62">
            <v>16.167254540668598</v>
          </cell>
          <cell r="G62">
            <v>367.38671875</v>
          </cell>
          <cell r="H62">
            <v>46.284940944881889</v>
          </cell>
          <cell r="I62">
            <v>31.716839028776977</v>
          </cell>
          <cell r="J62">
            <v>14.854066859699921</v>
          </cell>
          <cell r="K62">
            <v>768</v>
          </cell>
          <cell r="L62">
            <v>8896</v>
          </cell>
          <cell r="M62">
            <v>307097</v>
          </cell>
          <cell r="N62">
            <v>282153</v>
          </cell>
          <cell r="O62">
            <v>18995</v>
          </cell>
        </row>
        <row r="63">
          <cell r="B63">
            <v>6449</v>
          </cell>
          <cell r="C63">
            <v>104.40622906898861</v>
          </cell>
          <cell r="D63">
            <v>48.341913474957359</v>
          </cell>
          <cell r="E63">
            <v>7.6583718188071144</v>
          </cell>
          <cell r="F63">
            <v>7.5096834802717156</v>
          </cell>
          <cell r="G63">
            <v>158.11654387139987</v>
          </cell>
          <cell r="H63">
            <v>73.21073034579004</v>
          </cell>
          <cell r="I63">
            <v>11.598113392944876</v>
          </cell>
          <cell r="J63">
            <v>11.372934431757962</v>
          </cell>
          <cell r="K63">
            <v>2986</v>
          </cell>
          <cell r="L63">
            <v>40708</v>
          </cell>
          <cell r="M63">
            <v>311757</v>
          </cell>
          <cell r="N63">
            <v>472136</v>
          </cell>
          <cell r="O63">
            <v>41514</v>
          </cell>
        </row>
        <row r="64">
          <cell r="B64">
            <v>6734</v>
          </cell>
          <cell r="C64">
            <v>94.270652173913049</v>
          </cell>
          <cell r="D64">
            <v>38.637808137808136</v>
          </cell>
          <cell r="E64">
            <v>11.667055289000492</v>
          </cell>
          <cell r="F64">
            <v>4.3557605383868481</v>
          </cell>
          <cell r="G64">
            <v>113.39710144927537</v>
          </cell>
          <cell r="H64">
            <v>46.476982476982478</v>
          </cell>
          <cell r="I64">
            <v>14.03416887135106</v>
          </cell>
          <cell r="J64">
            <v>5.2394950949208159</v>
          </cell>
          <cell r="K64">
            <v>2760</v>
          </cell>
          <cell r="L64">
            <v>22301</v>
          </cell>
          <cell r="M64">
            <v>260187</v>
          </cell>
          <cell r="N64">
            <v>312976</v>
          </cell>
          <cell r="O64">
            <v>59734</v>
          </cell>
        </row>
        <row r="65">
          <cell r="B65">
            <v>6763</v>
          </cell>
          <cell r="C65">
            <v>33.518259129564782</v>
          </cell>
          <cell r="D65">
            <v>19.81457932870028</v>
          </cell>
          <cell r="E65">
            <v>17.380804150453955</v>
          </cell>
          <cell r="F65">
            <v>8.827799736495388</v>
          </cell>
          <cell r="G65">
            <v>40.691095547773884</v>
          </cell>
          <cell r="H65">
            <v>24.054857311843858</v>
          </cell>
          <cell r="I65">
            <v>21.100259403372245</v>
          </cell>
          <cell r="J65">
            <v>10.716930171277998</v>
          </cell>
          <cell r="K65">
            <v>3998</v>
          </cell>
          <cell r="L65">
            <v>7710</v>
          </cell>
          <cell r="M65">
            <v>134006</v>
          </cell>
          <cell r="N65">
            <v>162683</v>
          </cell>
          <cell r="O65">
            <v>15180</v>
          </cell>
        </row>
        <row r="66">
          <cell r="B66">
            <v>6867</v>
          </cell>
          <cell r="C66">
            <v>114.84869739478958</v>
          </cell>
          <cell r="D66">
            <v>16.691277122469781</v>
          </cell>
          <cell r="E66">
            <v>21.163035450516986</v>
          </cell>
          <cell r="F66">
            <v>12.070240101095198</v>
          </cell>
          <cell r="G66">
            <v>201.09819639278558</v>
          </cell>
          <cell r="H66">
            <v>29.226154070190766</v>
          </cell>
          <cell r="I66">
            <v>37.056129985228949</v>
          </cell>
          <cell r="J66">
            <v>21.134793597304128</v>
          </cell>
          <cell r="K66">
            <v>998</v>
          </cell>
          <cell r="L66">
            <v>5416</v>
          </cell>
          <cell r="M66">
            <v>114619</v>
          </cell>
          <cell r="N66">
            <v>200696</v>
          </cell>
          <cell r="O66">
            <v>9496</v>
          </cell>
        </row>
        <row r="67">
          <cell r="B67">
            <v>6903</v>
          </cell>
          <cell r="C67">
            <v>100.45568783068784</v>
          </cell>
          <cell r="D67">
            <v>22.003331884687817</v>
          </cell>
          <cell r="E67">
            <v>19.012266866942046</v>
          </cell>
          <cell r="F67">
            <v>8.9997629910529131</v>
          </cell>
          <cell r="G67">
            <v>106.994708994709</v>
          </cell>
          <cell r="H67">
            <v>23.435607706794148</v>
          </cell>
          <cell r="I67">
            <v>20.249843534860432</v>
          </cell>
          <cell r="J67">
            <v>9.585589856017064</v>
          </cell>
          <cell r="K67">
            <v>1512</v>
          </cell>
          <cell r="L67">
            <v>7989</v>
          </cell>
          <cell r="M67">
            <v>151889</v>
          </cell>
          <cell r="N67">
            <v>161776</v>
          </cell>
          <cell r="O67">
            <v>16877</v>
          </cell>
        </row>
        <row r="68">
          <cell r="B68">
            <v>7927</v>
          </cell>
          <cell r="C68">
            <v>30.158993710691824</v>
          </cell>
          <cell r="D68">
            <v>30.24649930616879</v>
          </cell>
          <cell r="E68">
            <v>10.629721581840752</v>
          </cell>
          <cell r="F68">
            <v>6.4760824352429571</v>
          </cell>
          <cell r="G68">
            <v>30.489056603773584</v>
          </cell>
          <cell r="H68">
            <v>30.577519868802824</v>
          </cell>
          <cell r="I68">
            <v>10.746054264940593</v>
          </cell>
          <cell r="J68">
            <v>6.546957296815493</v>
          </cell>
          <cell r="K68">
            <v>7950</v>
          </cell>
          <cell r="L68">
            <v>22556</v>
          </cell>
          <cell r="M68">
            <v>239764</v>
          </cell>
          <cell r="N68">
            <v>242388</v>
          </cell>
          <cell r="O68">
            <v>37023</v>
          </cell>
        </row>
        <row r="69">
          <cell r="B69">
            <v>8212</v>
          </cell>
          <cell r="C69">
            <v>70.158739837398372</v>
          </cell>
          <cell r="D69">
            <v>42.033731125182662</v>
          </cell>
          <cell r="E69">
            <v>8.4827730266391423</v>
          </cell>
          <cell r="F69">
            <v>5.6146163730704792</v>
          </cell>
          <cell r="G69">
            <v>65.292682926829272</v>
          </cell>
          <cell r="H69">
            <v>39.118363370677059</v>
          </cell>
          <cell r="I69">
            <v>7.8944264228841048</v>
          </cell>
          <cell r="J69">
            <v>5.2251988483872545</v>
          </cell>
          <cell r="K69">
            <v>4920</v>
          </cell>
          <cell r="L69">
            <v>40692</v>
          </cell>
          <cell r="M69">
            <v>345181</v>
          </cell>
          <cell r="N69">
            <v>321240</v>
          </cell>
          <cell r="O69">
            <v>61479</v>
          </cell>
        </row>
        <row r="70">
          <cell r="B70">
            <v>8233</v>
          </cell>
          <cell r="C70">
            <v>151.44082780791641</v>
          </cell>
          <cell r="D70">
            <v>91.548767156565049</v>
          </cell>
          <cell r="E70">
            <v>10.298001120356329</v>
          </cell>
          <cell r="F70">
            <v>5.5801011304998038</v>
          </cell>
          <cell r="G70">
            <v>300.78842676311029</v>
          </cell>
          <cell r="H70">
            <v>181.83213895299406</v>
          </cell>
          <cell r="I70">
            <v>20.453662335533057</v>
          </cell>
          <cell r="J70">
            <v>11.083073597240011</v>
          </cell>
          <cell r="K70">
            <v>4977</v>
          </cell>
          <cell r="L70">
            <v>73191</v>
          </cell>
          <cell r="M70">
            <v>753721</v>
          </cell>
          <cell r="N70">
            <v>1497024</v>
          </cell>
          <cell r="O70">
            <v>135073</v>
          </cell>
        </row>
        <row r="71">
          <cell r="B71">
            <v>8252</v>
          </cell>
          <cell r="C71">
            <v>39.518826739427013</v>
          </cell>
          <cell r="D71">
            <v>35.103368880271447</v>
          </cell>
          <cell r="E71">
            <v>5.7385989936209834</v>
          </cell>
          <cell r="F71">
            <v>5.3459011552799618</v>
          </cell>
          <cell r="G71">
            <v>46.024010914051843</v>
          </cell>
          <cell r="H71">
            <v>40.881725642268542</v>
          </cell>
          <cell r="I71">
            <v>6.6832283370973498</v>
          </cell>
          <cell r="J71">
            <v>6.2258886059129663</v>
          </cell>
          <cell r="K71">
            <v>7330</v>
          </cell>
          <cell r="L71">
            <v>50478</v>
          </cell>
          <cell r="M71">
            <v>289673</v>
          </cell>
          <cell r="N71">
            <v>337356</v>
          </cell>
          <cell r="O71">
            <v>54186</v>
          </cell>
        </row>
        <row r="72">
          <cell r="B72">
            <v>8269</v>
          </cell>
          <cell r="C72">
            <v>106.87912724464182</v>
          </cell>
          <cell r="D72">
            <v>66.940016930705042</v>
          </cell>
          <cell r="E72">
            <v>184.50899999999999</v>
          </cell>
          <cell r="F72">
            <v>10.99271160185884</v>
          </cell>
          <cell r="G72">
            <v>132.55609190963506</v>
          </cell>
          <cell r="H72">
            <v>83.021888982948354</v>
          </cell>
          <cell r="I72">
            <v>228.83600000000001</v>
          </cell>
          <cell r="J72">
            <v>13.63363387218493</v>
          </cell>
          <cell r="K72">
            <v>5179</v>
          </cell>
          <cell r="L72">
            <v>3000</v>
          </cell>
          <cell r="M72">
            <v>553527</v>
          </cell>
          <cell r="N72">
            <v>686508</v>
          </cell>
          <cell r="O72">
            <v>50354</v>
          </cell>
        </row>
        <row r="73">
          <cell r="B73">
            <v>8279</v>
          </cell>
          <cell r="C73">
            <v>20.089049773755654</v>
          </cell>
          <cell r="D73">
            <v>26.812900108708781</v>
          </cell>
          <cell r="E73">
            <v>21.887596134884639</v>
          </cell>
          <cell r="F73">
            <v>8.9135881786058473</v>
          </cell>
          <cell r="G73">
            <v>21.435113122171945</v>
          </cell>
          <cell r="H73">
            <v>28.609493900229495</v>
          </cell>
          <cell r="I73">
            <v>23.354170774995069</v>
          </cell>
          <cell r="J73">
            <v>9.5108416318663664</v>
          </cell>
          <cell r="K73">
            <v>11050</v>
          </cell>
          <cell r="L73">
            <v>10142</v>
          </cell>
          <cell r="M73">
            <v>221984</v>
          </cell>
          <cell r="N73">
            <v>236858</v>
          </cell>
          <cell r="O73">
            <v>24904</v>
          </cell>
        </row>
        <row r="74">
          <cell r="B74">
            <v>8430</v>
          </cell>
          <cell r="C74">
            <v>90.594901960784313</v>
          </cell>
          <cell r="D74">
            <v>27.40415183867141</v>
          </cell>
          <cell r="E74">
            <v>19.597641669494401</v>
          </cell>
          <cell r="F74">
            <v>6.6554406384143352</v>
          </cell>
          <cell r="G74">
            <v>150.6670588235294</v>
          </cell>
          <cell r="H74">
            <v>45.575444839857653</v>
          </cell>
          <cell r="I74">
            <v>32.592551747539872</v>
          </cell>
          <cell r="J74">
            <v>11.068566160583101</v>
          </cell>
          <cell r="K74">
            <v>2550</v>
          </cell>
          <cell r="L74">
            <v>11788</v>
          </cell>
          <cell r="M74">
            <v>231017</v>
          </cell>
          <cell r="N74">
            <v>384201</v>
          </cell>
          <cell r="O74">
            <v>34711</v>
          </cell>
        </row>
        <row r="75">
          <cell r="B75">
            <v>8513</v>
          </cell>
          <cell r="C75">
            <v>54.819865709655012</v>
          </cell>
          <cell r="D75">
            <v>27.812404557735228</v>
          </cell>
          <cell r="E75">
            <v>8.511287655474872</v>
          </cell>
          <cell r="F75">
            <v>8.0374431393848873</v>
          </cell>
          <cell r="G75">
            <v>61.816161148413983</v>
          </cell>
          <cell r="H75">
            <v>31.361917068013625</v>
          </cell>
          <cell r="I75">
            <v>9.5975267812207932</v>
          </cell>
          <cell r="J75">
            <v>9.0632086360241697</v>
          </cell>
          <cell r="K75">
            <v>4319</v>
          </cell>
          <cell r="L75">
            <v>27818</v>
          </cell>
          <cell r="M75">
            <v>236767</v>
          </cell>
          <cell r="N75">
            <v>266984</v>
          </cell>
          <cell r="O75">
            <v>29458</v>
          </cell>
        </row>
        <row r="76">
          <cell r="B76">
            <v>8587</v>
          </cell>
          <cell r="C76">
            <v>12.343431546300399</v>
          </cell>
          <cell r="D76">
            <v>25.95469896354955</v>
          </cell>
          <cell r="E76">
            <v>11.891633763739195</v>
          </cell>
          <cell r="F76">
            <v>8.7178955603363981</v>
          </cell>
          <cell r="G76">
            <v>12.343431546300399</v>
          </cell>
          <cell r="H76">
            <v>25.95469896354955</v>
          </cell>
          <cell r="I76">
            <v>11.891633763739195</v>
          </cell>
          <cell r="J76">
            <v>8.7178955603363981</v>
          </cell>
          <cell r="K76">
            <v>18056</v>
          </cell>
          <cell r="L76">
            <v>18742</v>
          </cell>
          <cell r="M76">
            <v>222873</v>
          </cell>
          <cell r="N76">
            <v>222873</v>
          </cell>
          <cell r="O76">
            <v>25565</v>
          </cell>
        </row>
        <row r="77">
          <cell r="B77">
            <v>8635</v>
          </cell>
          <cell r="C77">
            <v>128.49013333333335</v>
          </cell>
          <cell r="D77">
            <v>27.900289519397798</v>
          </cell>
          <cell r="E77">
            <v>10.412715563815533</v>
          </cell>
          <cell r="F77">
            <v>11.270009823642232</v>
          </cell>
          <cell r="G77">
            <v>148.81333333333333</v>
          </cell>
          <cell r="H77">
            <v>32.313259988419226</v>
          </cell>
          <cell r="I77">
            <v>12.059687945714655</v>
          </cell>
          <cell r="J77">
            <v>13.052579875567199</v>
          </cell>
          <cell r="K77">
            <v>1875</v>
          </cell>
          <cell r="L77">
            <v>23137</v>
          </cell>
          <cell r="M77">
            <v>240919</v>
          </cell>
          <cell r="N77">
            <v>279025</v>
          </cell>
          <cell r="O77">
            <v>21377</v>
          </cell>
        </row>
        <row r="78">
          <cell r="B78">
            <v>8771</v>
          </cell>
          <cell r="C78">
            <v>116.74629861982434</v>
          </cell>
          <cell r="D78">
            <v>106.08459696727853</v>
          </cell>
          <cell r="E78">
            <v>7.9815059445178331</v>
          </cell>
          <cell r="F78">
            <v>7.7820450629777698</v>
          </cell>
          <cell r="G78">
            <v>116.0138017565872</v>
          </cell>
          <cell r="H78">
            <v>105.41899441340782</v>
          </cell>
          <cell r="I78">
            <v>7.9314278851927469</v>
          </cell>
          <cell r="J78">
            <v>7.7332184734790825</v>
          </cell>
          <cell r="K78">
            <v>7970</v>
          </cell>
          <cell r="L78">
            <v>116578</v>
          </cell>
          <cell r="M78">
            <v>930468</v>
          </cell>
          <cell r="N78">
            <v>924630</v>
          </cell>
          <cell r="O78">
            <v>119566</v>
          </cell>
        </row>
        <row r="79">
          <cell r="B79">
            <v>9094</v>
          </cell>
          <cell r="C79">
            <v>35.808250000000001</v>
          </cell>
          <cell r="D79">
            <v>15.750274906531779</v>
          </cell>
          <cell r="E79">
            <v>19.769910282953763</v>
          </cell>
          <cell r="F79">
            <v>10.074769641977914</v>
          </cell>
          <cell r="G79">
            <v>39.591999999999999</v>
          </cell>
          <cell r="H79">
            <v>17.414559049923025</v>
          </cell>
          <cell r="I79">
            <v>21.858937198067633</v>
          </cell>
          <cell r="J79">
            <v>11.139340226489415</v>
          </cell>
          <cell r="K79">
            <v>4000</v>
          </cell>
          <cell r="L79">
            <v>7245</v>
          </cell>
          <cell r="M79">
            <v>143233</v>
          </cell>
          <cell r="N79">
            <v>158368</v>
          </cell>
          <cell r="O79">
            <v>14217</v>
          </cell>
        </row>
        <row r="80">
          <cell r="B80">
            <v>9286</v>
          </cell>
          <cell r="C80">
            <v>136.68919526449872</v>
          </cell>
          <cell r="D80">
            <v>98.226039198793885</v>
          </cell>
          <cell r="E80">
            <v>5.4132808698026089</v>
          </cell>
          <cell r="F80">
            <v>7.3670917769826589</v>
          </cell>
          <cell r="G80">
            <v>139.46515809980519</v>
          </cell>
          <cell r="H80">
            <v>100.22087012707301</v>
          </cell>
          <cell r="I80">
            <v>5.5232168927821101</v>
          </cell>
          <cell r="J80">
            <v>7.5167069161867683</v>
          </cell>
          <cell r="K80">
            <v>6673</v>
          </cell>
          <cell r="L80">
            <v>168498</v>
          </cell>
          <cell r="M80">
            <v>912127</v>
          </cell>
          <cell r="N80">
            <v>930651</v>
          </cell>
          <cell r="O80">
            <v>123811</v>
          </cell>
        </row>
        <row r="81">
          <cell r="B81">
            <v>9808</v>
          </cell>
          <cell r="C81">
            <v>145.36491079014442</v>
          </cell>
          <cell r="D81">
            <v>34.888764274061991</v>
          </cell>
          <cell r="E81">
            <v>41.730365853658533</v>
          </cell>
          <cell r="F81">
            <v>10.091986905358775</v>
          </cell>
          <cell r="G81">
            <v>137.89464740866609</v>
          </cell>
          <cell r="H81">
            <v>33.095840130505707</v>
          </cell>
          <cell r="I81">
            <v>39.585853658536585</v>
          </cell>
          <cell r="J81">
            <v>9.5733624325360545</v>
          </cell>
          <cell r="K81">
            <v>2354</v>
          </cell>
          <cell r="L81">
            <v>8200</v>
          </cell>
          <cell r="M81">
            <v>342189</v>
          </cell>
          <cell r="N81">
            <v>324604</v>
          </cell>
          <cell r="O81">
            <v>33907</v>
          </cell>
        </row>
        <row r="82">
          <cell r="B82">
            <v>10065</v>
          </cell>
          <cell r="C82">
            <v>191.08160000000001</v>
          </cell>
          <cell r="D82">
            <v>23.730948832588176</v>
          </cell>
          <cell r="E82">
            <v>25.055281653204659</v>
          </cell>
          <cell r="F82">
            <v>7.6769196155947679</v>
          </cell>
          <cell r="G82">
            <v>219.1456</v>
          </cell>
          <cell r="H82">
            <v>27.216294088425236</v>
          </cell>
          <cell r="I82">
            <v>28.735130598971992</v>
          </cell>
          <cell r="J82">
            <v>8.8044225886285474</v>
          </cell>
          <cell r="K82">
            <v>1250</v>
          </cell>
          <cell r="L82">
            <v>9533</v>
          </cell>
          <cell r="M82">
            <v>238852</v>
          </cell>
          <cell r="N82">
            <v>273932</v>
          </cell>
          <cell r="O82">
            <v>31113</v>
          </cell>
        </row>
        <row r="83">
          <cell r="B83">
            <v>10567</v>
          </cell>
          <cell r="C83">
            <v>72.202426343154244</v>
          </cell>
          <cell r="D83">
            <v>19.712690451405319</v>
          </cell>
          <cell r="E83">
            <v>20.184496124031007</v>
          </cell>
          <cell r="F83">
            <v>10.846342098411872</v>
          </cell>
          <cell r="G83">
            <v>74.407625649913342</v>
          </cell>
          <cell r="H83">
            <v>20.314753477808271</v>
          </cell>
          <cell r="I83">
            <v>20.800968992248063</v>
          </cell>
          <cell r="J83">
            <v>11.177609997396511</v>
          </cell>
          <cell r="K83">
            <v>2885</v>
          </cell>
          <cell r="L83">
            <v>10320</v>
          </cell>
          <cell r="M83">
            <v>208304</v>
          </cell>
          <cell r="N83">
            <v>214666</v>
          </cell>
          <cell r="O83">
            <v>19205</v>
          </cell>
        </row>
        <row r="84">
          <cell r="B84">
            <v>10633</v>
          </cell>
          <cell r="C84">
            <v>118.77498705334024</v>
          </cell>
          <cell r="D84">
            <v>43.140129784632748</v>
          </cell>
          <cell r="E84">
            <v>20.384348753499534</v>
          </cell>
          <cell r="F84">
            <v>6.5639568993889785</v>
          </cell>
          <cell r="G84">
            <v>146.53858104609012</v>
          </cell>
          <cell r="H84">
            <v>53.224113608577071</v>
          </cell>
          <cell r="I84">
            <v>25.149180109318756</v>
          </cell>
          <cell r="J84">
            <v>8.098278551292875</v>
          </cell>
          <cell r="K84">
            <v>3862</v>
          </cell>
          <cell r="L84">
            <v>22503</v>
          </cell>
          <cell r="M84">
            <v>458709</v>
          </cell>
          <cell r="N84">
            <v>565932</v>
          </cell>
          <cell r="O84">
            <v>69883</v>
          </cell>
        </row>
        <row r="85">
          <cell r="B85">
            <v>10679</v>
          </cell>
          <cell r="C85">
            <v>33.135555555555555</v>
          </cell>
          <cell r="D85">
            <v>25.133252177170146</v>
          </cell>
          <cell r="E85">
            <v>22.366499999999998</v>
          </cell>
          <cell r="F85">
            <v>8.6044304811977046</v>
          </cell>
          <cell r="G85">
            <v>30.108395061728395</v>
          </cell>
          <cell r="H85">
            <v>22.837157037175764</v>
          </cell>
          <cell r="I85">
            <v>20.323166666666665</v>
          </cell>
          <cell r="J85">
            <v>7.8183566825890427</v>
          </cell>
          <cell r="K85">
            <v>8100</v>
          </cell>
          <cell r="L85">
            <v>12000</v>
          </cell>
          <cell r="M85">
            <v>268398</v>
          </cell>
          <cell r="N85">
            <v>243878</v>
          </cell>
          <cell r="O85">
            <v>31193</v>
          </cell>
        </row>
        <row r="86">
          <cell r="B86">
            <v>11578</v>
          </cell>
          <cell r="C86">
            <v>26.076136363636362</v>
          </cell>
          <cell r="D86">
            <v>9.9097426153048893</v>
          </cell>
          <cell r="E86">
            <v>7.4290986790986793</v>
          </cell>
          <cell r="F86">
            <v>4.7030250860796849</v>
          </cell>
          <cell r="G86">
            <v>45.589090909090906</v>
          </cell>
          <cell r="H86">
            <v>17.325272067714632</v>
          </cell>
          <cell r="I86">
            <v>12.988344988344988</v>
          </cell>
          <cell r="J86">
            <v>8.2223315297589767</v>
          </cell>
          <cell r="K86">
            <v>4400</v>
          </cell>
          <cell r="L86">
            <v>15444</v>
          </cell>
          <cell r="M86">
            <v>114735</v>
          </cell>
          <cell r="N86">
            <v>200592</v>
          </cell>
          <cell r="O86">
            <v>24396</v>
          </cell>
        </row>
        <row r="87">
          <cell r="B87">
            <v>11637</v>
          </cell>
          <cell r="C87">
            <v>37.989623366641048</v>
          </cell>
          <cell r="D87">
            <v>33.977485606255911</v>
          </cell>
          <cell r="E87">
            <v>13.913575902596946</v>
          </cell>
          <cell r="F87">
            <v>8.2346717760746415</v>
          </cell>
          <cell r="G87">
            <v>60.587817063797083</v>
          </cell>
          <cell r="H87">
            <v>54.189052161209936</v>
          </cell>
          <cell r="I87">
            <v>22.19009078752903</v>
          </cell>
          <cell r="J87">
            <v>13.133080639786737</v>
          </cell>
          <cell r="K87">
            <v>10408</v>
          </cell>
          <cell r="L87">
            <v>28418</v>
          </cell>
          <cell r="M87">
            <v>395396</v>
          </cell>
          <cell r="N87">
            <v>630598</v>
          </cell>
          <cell r="O87">
            <v>48016</v>
          </cell>
        </row>
        <row r="88">
          <cell r="B88">
            <v>12184</v>
          </cell>
          <cell r="C88">
            <v>101.99888827126181</v>
          </cell>
          <cell r="D88">
            <v>45.181221273801704</v>
          </cell>
          <cell r="E88">
            <v>9.4416849615806804</v>
          </cell>
          <cell r="F88">
            <v>4.2046378051388595</v>
          </cell>
          <cell r="G88">
            <v>129.08597368908653</v>
          </cell>
          <cell r="H88">
            <v>57.179661851608664</v>
          </cell>
          <cell r="I88">
            <v>11.949042947310648</v>
          </cell>
          <cell r="J88">
            <v>5.3212321652256271</v>
          </cell>
          <cell r="K88">
            <v>5397</v>
          </cell>
          <cell r="L88">
            <v>58304</v>
          </cell>
          <cell r="M88">
            <v>550488</v>
          </cell>
          <cell r="N88">
            <v>696677</v>
          </cell>
          <cell r="O88">
            <v>130924</v>
          </cell>
        </row>
        <row r="89">
          <cell r="B89">
            <v>12553</v>
          </cell>
          <cell r="C89">
            <v>37.250207400033183</v>
          </cell>
          <cell r="D89">
            <v>17.884728750099576</v>
          </cell>
          <cell r="E89">
            <v>23.985790598290599</v>
          </cell>
          <cell r="F89">
            <v>7.8507186068468719</v>
          </cell>
          <cell r="G89">
            <v>67.400862784138042</v>
          </cell>
          <cell r="H89">
            <v>32.360790249342784</v>
          </cell>
          <cell r="I89">
            <v>43.400106837606835</v>
          </cell>
          <cell r="J89">
            <v>14.205161380564395</v>
          </cell>
          <cell r="K89">
            <v>6027</v>
          </cell>
          <cell r="L89">
            <v>9360</v>
          </cell>
          <cell r="M89">
            <v>224507</v>
          </cell>
          <cell r="N89">
            <v>406225</v>
          </cell>
          <cell r="O89">
            <v>28597</v>
          </cell>
        </row>
        <row r="90">
          <cell r="B90">
            <v>12577</v>
          </cell>
          <cell r="C90">
            <v>127.23297991071429</v>
          </cell>
          <cell r="D90">
            <v>36.256897511330209</v>
          </cell>
          <cell r="E90">
            <v>11.563701374448446</v>
          </cell>
          <cell r="F90">
            <v>28.51979485896554</v>
          </cell>
          <cell r="G90">
            <v>123.65876116071429</v>
          </cell>
          <cell r="H90">
            <v>35.23837163075455</v>
          </cell>
          <cell r="I90">
            <v>11.238854795354262</v>
          </cell>
          <cell r="J90">
            <v>27.718619050597287</v>
          </cell>
          <cell r="K90">
            <v>3584</v>
          </cell>
          <cell r="L90">
            <v>39434</v>
          </cell>
          <cell r="M90">
            <v>456003</v>
          </cell>
          <cell r="N90">
            <v>443193</v>
          </cell>
          <cell r="O90">
            <v>15989</v>
          </cell>
        </row>
        <row r="91">
          <cell r="B91">
            <v>12706</v>
          </cell>
          <cell r="C91">
            <v>84.207139265962795</v>
          </cell>
          <cell r="D91">
            <v>39.545411616559107</v>
          </cell>
          <cell r="E91">
            <v>8.2763255423234661</v>
          </cell>
          <cell r="F91">
            <v>6.471048835771688</v>
          </cell>
          <cell r="G91">
            <v>66.851013909837434</v>
          </cell>
          <cell r="H91">
            <v>31.394616716511884</v>
          </cell>
          <cell r="I91">
            <v>6.5704732256098568</v>
          </cell>
          <cell r="J91">
            <v>5.1372862147125486</v>
          </cell>
          <cell r="K91">
            <v>5967</v>
          </cell>
          <cell r="L91">
            <v>60711</v>
          </cell>
          <cell r="M91">
            <v>502464</v>
          </cell>
          <cell r="N91">
            <v>398900</v>
          </cell>
          <cell r="O91">
            <v>77648</v>
          </cell>
        </row>
        <row r="92">
          <cell r="B92">
            <v>13031</v>
          </cell>
          <cell r="C92">
            <v>83.560384538353702</v>
          </cell>
          <cell r="D92">
            <v>32.017266518302506</v>
          </cell>
          <cell r="E92">
            <v>13.022566951744803</v>
          </cell>
          <cell r="F92">
            <v>9.1488937131329084</v>
          </cell>
          <cell r="G92">
            <v>84.912878029240943</v>
          </cell>
          <cell r="H92">
            <v>32.535492287621828</v>
          </cell>
          <cell r="I92">
            <v>13.233347899369498</v>
          </cell>
          <cell r="J92">
            <v>9.2969760761353424</v>
          </cell>
          <cell r="K92">
            <v>4993</v>
          </cell>
          <cell r="L92">
            <v>32038</v>
          </cell>
          <cell r="M92">
            <v>417217</v>
          </cell>
          <cell r="N92">
            <v>423970</v>
          </cell>
          <cell r="O92">
            <v>45603</v>
          </cell>
        </row>
        <row r="93">
          <cell r="B93">
            <v>13806</v>
          </cell>
          <cell r="C93">
            <v>91.320616883116884</v>
          </cell>
          <cell r="D93">
            <v>24.447414167753152</v>
          </cell>
          <cell r="E93">
            <v>14.625227489383828</v>
          </cell>
          <cell r="F93">
            <v>11.97562446778314</v>
          </cell>
          <cell r="G93">
            <v>147.19209956709958</v>
          </cell>
          <cell r="H93">
            <v>39.404751557293928</v>
          </cell>
          <cell r="I93">
            <v>23.57318658462605</v>
          </cell>
          <cell r="J93">
            <v>19.302512063582174</v>
          </cell>
          <cell r="K93">
            <v>3696</v>
          </cell>
          <cell r="L93">
            <v>23078</v>
          </cell>
          <cell r="M93">
            <v>337521</v>
          </cell>
          <cell r="N93">
            <v>544022</v>
          </cell>
          <cell r="O93">
            <v>28184</v>
          </cell>
        </row>
        <row r="94">
          <cell r="B94">
            <v>14188</v>
          </cell>
          <cell r="C94">
            <v>64.280392156862746</v>
          </cell>
          <cell r="D94">
            <v>25.416760642796728</v>
          </cell>
          <cell r="E94">
            <v>10.61531894851491</v>
          </cell>
          <cell r="F94">
            <v>7.5378971571906357</v>
          </cell>
          <cell r="G94">
            <v>95.093761140819964</v>
          </cell>
          <cell r="H94">
            <v>37.60050747110234</v>
          </cell>
          <cell r="I94">
            <v>15.703865061375879</v>
          </cell>
          <cell r="J94">
            <v>11.151254180602006</v>
          </cell>
          <cell r="K94">
            <v>5610</v>
          </cell>
          <cell r="L94">
            <v>33971</v>
          </cell>
          <cell r="M94">
            <v>360613</v>
          </cell>
          <cell r="N94">
            <v>533476</v>
          </cell>
          <cell r="O94">
            <v>47840</v>
          </cell>
        </row>
        <row r="95">
          <cell r="B95">
            <v>14435</v>
          </cell>
          <cell r="C95">
            <v>52.451095890410961</v>
          </cell>
          <cell r="D95">
            <v>26.525320401801178</v>
          </cell>
          <cell r="E95">
            <v>15.501740890688259</v>
          </cell>
          <cell r="F95">
            <v>12.947822264304071</v>
          </cell>
          <cell r="G95">
            <v>66.54150684931507</v>
          </cell>
          <cell r="H95">
            <v>33.651056459993072</v>
          </cell>
          <cell r="I95">
            <v>19.666113360323887</v>
          </cell>
          <cell r="J95">
            <v>16.426112538888137</v>
          </cell>
          <cell r="K95">
            <v>7300</v>
          </cell>
          <cell r="L95">
            <v>24700</v>
          </cell>
          <cell r="M95">
            <v>382893</v>
          </cell>
          <cell r="N95">
            <v>485753</v>
          </cell>
          <cell r="O95">
            <v>29572</v>
          </cell>
        </row>
        <row r="96">
          <cell r="B96">
            <v>14557</v>
          </cell>
          <cell r="C96">
            <v>141.40882286232707</v>
          </cell>
          <cell r="D96">
            <v>85.65933914955005</v>
          </cell>
          <cell r="E96">
            <v>16.95967303193515</v>
          </cell>
          <cell r="F96">
            <v>9.33221820576723</v>
          </cell>
          <cell r="G96">
            <v>133.06668178725334</v>
          </cell>
          <cell r="H96">
            <v>80.606031462526616</v>
          </cell>
          <cell r="I96">
            <v>15.959169794896905</v>
          </cell>
          <cell r="J96">
            <v>8.7816819716054102</v>
          </cell>
          <cell r="K96">
            <v>8818</v>
          </cell>
          <cell r="L96">
            <v>73524</v>
          </cell>
          <cell r="M96">
            <v>1246943</v>
          </cell>
          <cell r="N96">
            <v>1173382</v>
          </cell>
          <cell r="O96">
            <v>133617</v>
          </cell>
        </row>
        <row r="97">
          <cell r="B97">
            <v>14829</v>
          </cell>
          <cell r="C97">
            <v>104.96557759626604</v>
          </cell>
          <cell r="D97">
            <v>36.397127250657498</v>
          </cell>
          <cell r="E97">
            <v>38.020076077768387</v>
          </cell>
          <cell r="F97">
            <v>23.672499999999999</v>
          </cell>
          <cell r="G97">
            <v>148.46285492026448</v>
          </cell>
          <cell r="H97">
            <v>51.47993795940387</v>
          </cell>
          <cell r="I97">
            <v>53.77542969850662</v>
          </cell>
          <cell r="J97">
            <v>33.482280701754384</v>
          </cell>
          <cell r="K97">
            <v>5142</v>
          </cell>
          <cell r="L97">
            <v>14196</v>
          </cell>
          <cell r="M97">
            <v>539733</v>
          </cell>
          <cell r="N97">
            <v>763396</v>
          </cell>
          <cell r="O97">
            <v>22800</v>
          </cell>
        </row>
        <row r="98">
          <cell r="B98">
            <v>15522</v>
          </cell>
          <cell r="C98">
            <v>127.67565044918912</v>
          </cell>
          <cell r="D98">
            <v>70.500450972812786</v>
          </cell>
          <cell r="E98">
            <v>30.257921805010231</v>
          </cell>
          <cell r="F98">
            <v>17.537549280425655</v>
          </cell>
          <cell r="G98">
            <v>126.57286197643215</v>
          </cell>
          <cell r="H98">
            <v>69.891508826182189</v>
          </cell>
          <cell r="I98">
            <v>29.996571365370791</v>
          </cell>
          <cell r="J98">
            <v>17.386070066348282</v>
          </cell>
          <cell r="K98">
            <v>8571</v>
          </cell>
          <cell r="L98">
            <v>36166</v>
          </cell>
          <cell r="M98">
            <v>1094308</v>
          </cell>
          <cell r="N98">
            <v>1084856</v>
          </cell>
          <cell r="O98">
            <v>62398</v>
          </cell>
        </row>
        <row r="99">
          <cell r="B99">
            <v>16225</v>
          </cell>
          <cell r="C99">
            <v>39.040154504529539</v>
          </cell>
          <cell r="D99">
            <v>86.588536209553155</v>
          </cell>
          <cell r="E99">
            <v>17.873578280450879</v>
          </cell>
          <cell r="F99">
            <v>8.0816099954555654</v>
          </cell>
          <cell r="G99">
            <v>51.733840938142613</v>
          </cell>
          <cell r="H99">
            <v>114.74231124807396</v>
          </cell>
          <cell r="I99">
            <v>23.685071626676166</v>
          </cell>
          <cell r="J99">
            <v>10.709299984468387</v>
          </cell>
          <cell r="K99">
            <v>35986</v>
          </cell>
          <cell r="L99">
            <v>78602</v>
          </cell>
          <cell r="M99">
            <v>1404899</v>
          </cell>
          <cell r="N99">
            <v>1861694</v>
          </cell>
          <cell r="O99">
            <v>173839</v>
          </cell>
        </row>
        <row r="100">
          <cell r="B100">
            <v>17071</v>
          </cell>
          <cell r="C100">
            <v>40.043406463788628</v>
          </cell>
          <cell r="D100">
            <v>9.943412805342394</v>
          </cell>
          <cell r="E100">
            <v>5.1406420351302238</v>
          </cell>
          <cell r="F100">
            <v>3.268581991835477</v>
          </cell>
          <cell r="G100">
            <v>63.795942439254539</v>
          </cell>
          <cell r="H100">
            <v>15.84154413918341</v>
          </cell>
          <cell r="I100">
            <v>8.1899152029073292</v>
          </cell>
          <cell r="J100">
            <v>5.2074058384040667</v>
          </cell>
          <cell r="K100">
            <v>4239</v>
          </cell>
          <cell r="L100">
            <v>33020</v>
          </cell>
          <cell r="M100">
            <v>169744</v>
          </cell>
          <cell r="N100">
            <v>270431</v>
          </cell>
          <cell r="O100">
            <v>51932</v>
          </cell>
        </row>
        <row r="101">
          <cell r="B101">
            <v>17086</v>
          </cell>
          <cell r="C101">
            <v>133.46324642556772</v>
          </cell>
          <cell r="D101">
            <v>46.437960903663821</v>
          </cell>
          <cell r="E101">
            <v>22.195339599418148</v>
          </cell>
          <cell r="F101">
            <v>10.740436418767089</v>
          </cell>
          <cell r="G101">
            <v>179.3022708158116</v>
          </cell>
          <cell r="H101">
            <v>62.387451714854265</v>
          </cell>
          <cell r="I101">
            <v>29.818507329081346</v>
          </cell>
          <cell r="J101">
            <v>14.429325608468474</v>
          </cell>
          <cell r="K101">
            <v>5945</v>
          </cell>
          <cell r="L101">
            <v>35748</v>
          </cell>
          <cell r="M101">
            <v>793439</v>
          </cell>
          <cell r="N101">
            <v>1065952</v>
          </cell>
          <cell r="O101">
            <v>73874</v>
          </cell>
        </row>
        <row r="102">
          <cell r="B102">
            <v>17686</v>
          </cell>
          <cell r="C102">
            <v>168.69530907496713</v>
          </cell>
          <cell r="D102">
            <v>21.756982924346943</v>
          </cell>
          <cell r="E102">
            <v>22.633609787659548</v>
          </cell>
          <cell r="F102">
            <v>10.212154989384288</v>
          </cell>
          <cell r="G102">
            <v>207.76633055677334</v>
          </cell>
          <cell r="H102">
            <v>26.796053375551285</v>
          </cell>
          <cell r="I102">
            <v>27.875713193341568</v>
          </cell>
          <cell r="J102">
            <v>12.577361995753716</v>
          </cell>
          <cell r="K102">
            <v>2281</v>
          </cell>
          <cell r="L102">
            <v>17001</v>
          </cell>
          <cell r="M102">
            <v>384794</v>
          </cell>
          <cell r="N102">
            <v>473915</v>
          </cell>
          <cell r="O102">
            <v>37680</v>
          </cell>
        </row>
        <row r="103">
          <cell r="B103">
            <v>18188</v>
          </cell>
          <cell r="C103">
            <v>74.466917136297226</v>
          </cell>
          <cell r="D103">
            <v>19.615735649879042</v>
          </cell>
          <cell r="E103">
            <v>12.466664337130478</v>
          </cell>
          <cell r="F103">
            <v>6.9655987036060836</v>
          </cell>
          <cell r="G103">
            <v>84.800667919014813</v>
          </cell>
          <cell r="H103">
            <v>22.337805146250275</v>
          </cell>
          <cell r="I103">
            <v>14.19665944510448</v>
          </cell>
          <cell r="J103">
            <v>7.932212655459888</v>
          </cell>
          <cell r="K103">
            <v>4791</v>
          </cell>
          <cell r="L103">
            <v>28618</v>
          </cell>
          <cell r="M103">
            <v>356771</v>
          </cell>
          <cell r="N103">
            <v>406280</v>
          </cell>
          <cell r="O103">
            <v>51219</v>
          </cell>
        </row>
        <row r="104">
          <cell r="B104">
            <v>18217</v>
          </cell>
          <cell r="C104">
            <v>51.783852123114485</v>
          </cell>
          <cell r="D104">
            <v>32.601910303562605</v>
          </cell>
          <cell r="E104">
            <v>8.7879760883075377</v>
          </cell>
          <cell r="F104">
            <v>5.0950448672854867</v>
          </cell>
          <cell r="G104">
            <v>50.901386345801725</v>
          </cell>
          <cell r="H104">
            <v>32.046330350771257</v>
          </cell>
          <cell r="I104">
            <v>8.6382172767896783</v>
          </cell>
          <cell r="J104">
            <v>5.0082185199800975</v>
          </cell>
          <cell r="K104">
            <v>11469</v>
          </cell>
          <cell r="L104">
            <v>67582</v>
          </cell>
          <cell r="M104">
            <v>593909</v>
          </cell>
          <cell r="N104">
            <v>583788</v>
          </cell>
          <cell r="O104">
            <v>116566</v>
          </cell>
        </row>
        <row r="105">
          <cell r="B105">
            <v>18527</v>
          </cell>
          <cell r="C105">
            <v>92.279043149822598</v>
          </cell>
          <cell r="D105">
            <v>43.517137151184755</v>
          </cell>
          <cell r="E105">
            <v>11.770128031066147</v>
          </cell>
          <cell r="F105">
            <v>18.053292729349067</v>
          </cell>
          <cell r="G105">
            <v>108.69715005150509</v>
          </cell>
          <cell r="H105">
            <v>51.25962109353916</v>
          </cell>
          <cell r="I105">
            <v>13.864246193375086</v>
          </cell>
          <cell r="J105">
            <v>21.265299267784769</v>
          </cell>
          <cell r="K105">
            <v>8737</v>
          </cell>
          <cell r="L105">
            <v>68499</v>
          </cell>
          <cell r="M105">
            <v>806242</v>
          </cell>
          <cell r="N105">
            <v>949687</v>
          </cell>
          <cell r="O105">
            <v>44659</v>
          </cell>
        </row>
        <row r="106">
          <cell r="B106">
            <v>19943</v>
          </cell>
          <cell r="C106">
            <v>91.798220841570185</v>
          </cell>
          <cell r="D106">
            <v>32.598656170084745</v>
          </cell>
          <cell r="E106">
            <v>4.3036872765788425</v>
          </cell>
          <cell r="F106">
            <v>3.0944742466288098</v>
          </cell>
          <cell r="G106">
            <v>85.898333804010164</v>
          </cell>
          <cell r="H106">
            <v>30.503535074963647</v>
          </cell>
          <cell r="I106">
            <v>4.0270885740765259</v>
          </cell>
          <cell r="J106">
            <v>2.8955918682082356</v>
          </cell>
          <cell r="K106">
            <v>7082</v>
          </cell>
          <cell r="L106">
            <v>151060</v>
          </cell>
          <cell r="M106">
            <v>650115</v>
          </cell>
          <cell r="N106">
            <v>608332</v>
          </cell>
          <cell r="O106">
            <v>210089</v>
          </cell>
        </row>
        <row r="107">
          <cell r="B107">
            <v>20022</v>
          </cell>
          <cell r="C107">
            <v>77.410762574364526</v>
          </cell>
          <cell r="D107">
            <v>42.89256817500749</v>
          </cell>
          <cell r="E107">
            <v>35.74737762237762</v>
          </cell>
          <cell r="F107">
            <v>14.406894816305989</v>
          </cell>
          <cell r="G107">
            <v>85.655850009013875</v>
          </cell>
          <cell r="H107">
            <v>47.461092797922284</v>
          </cell>
          <cell r="I107">
            <v>39.554861804861808</v>
          </cell>
          <cell r="J107">
            <v>15.941385673544707</v>
          </cell>
          <cell r="K107">
            <v>11094</v>
          </cell>
          <cell r="L107">
            <v>24024</v>
          </cell>
          <cell r="M107">
            <v>858795</v>
          </cell>
          <cell r="N107">
            <v>950266</v>
          </cell>
          <cell r="O107">
            <v>59610</v>
          </cell>
        </row>
        <row r="108">
          <cell r="B108">
            <v>21006</v>
          </cell>
          <cell r="C108">
            <v>183.37761294672961</v>
          </cell>
          <cell r="D108">
            <v>25.89250690278968</v>
          </cell>
          <cell r="E108">
            <v>16.595410996521633</v>
          </cell>
          <cell r="F108">
            <v>6.9682271248110279</v>
          </cell>
          <cell r="G108">
            <v>193.74848280512475</v>
          </cell>
          <cell r="H108">
            <v>27.356850423688471</v>
          </cell>
          <cell r="I108">
            <v>17.533959846219563</v>
          </cell>
          <cell r="J108">
            <v>7.3623132703000485</v>
          </cell>
          <cell r="K108">
            <v>2966</v>
          </cell>
          <cell r="L108">
            <v>32774</v>
          </cell>
          <cell r="M108">
            <v>543898</v>
          </cell>
          <cell r="N108">
            <v>574658</v>
          </cell>
          <cell r="O108">
            <v>78054</v>
          </cell>
        </row>
        <row r="109">
          <cell r="B109">
            <v>21563</v>
          </cell>
          <cell r="C109">
            <v>87.322771731643471</v>
          </cell>
          <cell r="D109">
            <v>29.396466168900432</v>
          </cell>
          <cell r="E109">
            <v>32.660552349546577</v>
          </cell>
          <cell r="F109">
            <v>15.007955298797235</v>
          </cell>
          <cell r="G109">
            <v>107.34288469486155</v>
          </cell>
          <cell r="H109">
            <v>36.136066410054262</v>
          </cell>
          <cell r="I109">
            <v>40.148495465787306</v>
          </cell>
          <cell r="J109">
            <v>18.448764087508287</v>
          </cell>
          <cell r="K109">
            <v>7259</v>
          </cell>
          <cell r="L109">
            <v>19408</v>
          </cell>
          <cell r="M109">
            <v>633876</v>
          </cell>
          <cell r="N109">
            <v>779202</v>
          </cell>
          <cell r="O109">
            <v>42236</v>
          </cell>
        </row>
        <row r="110">
          <cell r="B110">
            <v>21946</v>
          </cell>
          <cell r="C110">
            <v>147.02015915119364</v>
          </cell>
          <cell r="D110">
            <v>37.883851271302291</v>
          </cell>
          <cell r="E110">
            <v>14.252147081511957</v>
          </cell>
          <cell r="F110">
            <v>12.845693890794475</v>
          </cell>
          <cell r="G110">
            <v>167.05587975243148</v>
          </cell>
          <cell r="H110">
            <v>43.046614417205866</v>
          </cell>
          <cell r="I110">
            <v>16.194411588240335</v>
          </cell>
          <cell r="J110">
            <v>14.596288742622292</v>
          </cell>
          <cell r="K110">
            <v>5655</v>
          </cell>
          <cell r="L110">
            <v>58335</v>
          </cell>
          <cell r="M110">
            <v>831399</v>
          </cell>
          <cell r="N110">
            <v>944701</v>
          </cell>
          <cell r="O110">
            <v>64722</v>
          </cell>
        </row>
        <row r="111">
          <cell r="B111">
            <v>22163</v>
          </cell>
          <cell r="C111">
            <v>61.784786114009293</v>
          </cell>
          <cell r="D111">
            <v>29.391192528087352</v>
          </cell>
          <cell r="E111">
            <v>20.705562619198982</v>
          </cell>
          <cell r="F111">
            <v>17.861663330499876</v>
          </cell>
          <cell r="G111">
            <v>84.42388314521483</v>
          </cell>
          <cell r="H111">
            <v>40.160673194062177</v>
          </cell>
          <cell r="I111">
            <v>28.292466624284806</v>
          </cell>
          <cell r="J111">
            <v>24.406509638322959</v>
          </cell>
          <cell r="K111">
            <v>10543</v>
          </cell>
          <cell r="L111">
            <v>31460</v>
          </cell>
          <cell r="M111">
            <v>651397</v>
          </cell>
          <cell r="N111">
            <v>890081</v>
          </cell>
          <cell r="O111">
            <v>36469</v>
          </cell>
        </row>
        <row r="112">
          <cell r="B112">
            <v>23158</v>
          </cell>
          <cell r="C112">
            <v>92.19556969771142</v>
          </cell>
          <cell r="D112">
            <v>32.530011227221692</v>
          </cell>
          <cell r="E112">
            <v>29.617849420090426</v>
          </cell>
          <cell r="F112">
            <v>21.654258529995115</v>
          </cell>
          <cell r="G112">
            <v>111.20621710928894</v>
          </cell>
          <cell r="H112">
            <v>39.237671646947057</v>
          </cell>
          <cell r="I112">
            <v>35.725024572439551</v>
          </cell>
          <cell r="J112">
            <v>26.119348069792174</v>
          </cell>
          <cell r="K112">
            <v>8171</v>
          </cell>
          <cell r="L112">
            <v>25435</v>
          </cell>
          <cell r="M112">
            <v>753330</v>
          </cell>
          <cell r="N112">
            <v>908666</v>
          </cell>
          <cell r="O112">
            <v>34789</v>
          </cell>
        </row>
        <row r="113">
          <cell r="B113">
            <v>23303</v>
          </cell>
          <cell r="C113">
            <v>27.010820494446435</v>
          </cell>
          <cell r="D113">
            <v>16.175428056473415</v>
          </cell>
          <cell r="E113">
            <v>15.359439305651767</v>
          </cell>
          <cell r="F113">
            <v>10.583036190583149</v>
          </cell>
          <cell r="G113">
            <v>28.433249731279112</v>
          </cell>
          <cell r="H113">
            <v>17.027249710337724</v>
          </cell>
          <cell r="I113">
            <v>16.168289800741615</v>
          </cell>
          <cell r="J113">
            <v>11.140354325181795</v>
          </cell>
          <cell r="K113">
            <v>13955</v>
          </cell>
          <cell r="L113">
            <v>24541</v>
          </cell>
          <cell r="M113">
            <v>376936</v>
          </cell>
          <cell r="N113">
            <v>396786</v>
          </cell>
          <cell r="O113">
            <v>35617</v>
          </cell>
        </row>
        <row r="114">
          <cell r="B114">
            <v>23514</v>
          </cell>
          <cell r="C114">
            <v>25.442032420134609</v>
          </cell>
          <cell r="D114">
            <v>22.827932295653653</v>
          </cell>
          <cell r="E114">
            <v>13.906834551013006</v>
          </cell>
          <cell r="F114">
            <v>12.657423127711752</v>
          </cell>
          <cell r="G114">
            <v>34.265285809081426</v>
          </cell>
          <cell r="H114">
            <v>30.744620226248191</v>
          </cell>
          <cell r="I114">
            <v>18.729701020778279</v>
          </cell>
          <cell r="J114">
            <v>17.046995849839654</v>
          </cell>
          <cell r="K114">
            <v>21098</v>
          </cell>
          <cell r="L114">
            <v>38598</v>
          </cell>
          <cell r="M114">
            <v>536776</v>
          </cell>
          <cell r="N114">
            <v>722929</v>
          </cell>
          <cell r="O114">
            <v>42408</v>
          </cell>
        </row>
        <row r="115">
          <cell r="B115">
            <v>24010</v>
          </cell>
          <cell r="C115">
            <v>115.95517894012389</v>
          </cell>
          <cell r="D115">
            <v>56.13756768013328</v>
          </cell>
          <cell r="E115">
            <v>11.746082788671025</v>
          </cell>
          <cell r="F115">
            <v>5.0910783758262514</v>
          </cell>
          <cell r="G115">
            <v>163.75877494838267</v>
          </cell>
          <cell r="H115">
            <v>79.280799666805493</v>
          </cell>
          <cell r="I115">
            <v>16.588514161220044</v>
          </cell>
          <cell r="J115">
            <v>7.1899225684608119</v>
          </cell>
          <cell r="K115">
            <v>11624</v>
          </cell>
          <cell r="L115">
            <v>114750</v>
          </cell>
          <cell r="M115">
            <v>1347863</v>
          </cell>
          <cell r="N115">
            <v>1903532</v>
          </cell>
          <cell r="O115">
            <v>264750</v>
          </cell>
        </row>
        <row r="116">
          <cell r="B116">
            <v>24487</v>
          </cell>
          <cell r="C116">
            <v>52.920433996383366</v>
          </cell>
          <cell r="D116">
            <v>15.536611263119205</v>
          </cell>
          <cell r="E116">
            <v>10.091379310344827</v>
          </cell>
          <cell r="F116">
            <v>5.2268980298409033</v>
          </cell>
          <cell r="G116">
            <v>64.934344136875779</v>
          </cell>
          <cell r="H116">
            <v>19.063707273247029</v>
          </cell>
          <cell r="I116">
            <v>12.382307692307693</v>
          </cell>
          <cell r="J116">
            <v>6.4134998488720356</v>
          </cell>
          <cell r="K116">
            <v>7189</v>
          </cell>
          <cell r="L116">
            <v>37700</v>
          </cell>
          <cell r="M116">
            <v>380445</v>
          </cell>
          <cell r="N116">
            <v>466813</v>
          </cell>
          <cell r="O116">
            <v>72786</v>
          </cell>
        </row>
        <row r="117">
          <cell r="B117">
            <v>24962</v>
          </cell>
          <cell r="C117">
            <v>88.069483646023571</v>
          </cell>
          <cell r="D117">
            <v>42.5</v>
          </cell>
          <cell r="E117">
            <v>22.189604685212299</v>
          </cell>
          <cell r="F117">
            <v>12.363474268133507</v>
          </cell>
          <cell r="G117">
            <v>97.982068736510044</v>
          </cell>
          <cell r="H117">
            <v>47.283550997516222</v>
          </cell>
          <cell r="I117">
            <v>24.687136582304959</v>
          </cell>
          <cell r="J117">
            <v>13.755034495618125</v>
          </cell>
          <cell r="K117">
            <v>12046</v>
          </cell>
          <cell r="L117">
            <v>47810</v>
          </cell>
          <cell r="M117">
            <v>1060885</v>
          </cell>
          <cell r="N117">
            <v>1180292</v>
          </cell>
          <cell r="O117">
            <v>85808</v>
          </cell>
        </row>
        <row r="118">
          <cell r="B118">
            <v>25314</v>
          </cell>
          <cell r="C118">
            <v>89.308542554871309</v>
          </cell>
          <cell r="D118">
            <v>22.343011772141899</v>
          </cell>
          <cell r="E118">
            <v>9.9857168079096041</v>
          </cell>
          <cell r="F118">
            <v>6.5832993842608216</v>
          </cell>
          <cell r="G118">
            <v>107.51302700142112</v>
          </cell>
          <cell r="H118">
            <v>26.897369044797344</v>
          </cell>
          <cell r="I118">
            <v>12.021186440677965</v>
          </cell>
          <cell r="J118">
            <v>7.9252266828070255</v>
          </cell>
          <cell r="K118">
            <v>6333</v>
          </cell>
          <cell r="L118">
            <v>56640</v>
          </cell>
          <cell r="M118">
            <v>565591</v>
          </cell>
          <cell r="N118">
            <v>680880</v>
          </cell>
          <cell r="O118">
            <v>85913</v>
          </cell>
        </row>
        <row r="119">
          <cell r="B119">
            <v>28283</v>
          </cell>
          <cell r="C119">
            <v>42.290824742268043</v>
          </cell>
          <cell r="D119">
            <v>29.008308878124669</v>
          </cell>
          <cell r="E119">
            <v>8.4395457444401014</v>
          </cell>
          <cell r="F119">
            <v>3.6261668198854395</v>
          </cell>
          <cell r="G119">
            <v>49.621030927835051</v>
          </cell>
          <cell r="H119">
            <v>34.036276208323024</v>
          </cell>
          <cell r="I119">
            <v>9.9023597424239309</v>
          </cell>
          <cell r="J119">
            <v>4.2546849586309312</v>
          </cell>
          <cell r="K119">
            <v>19400</v>
          </cell>
          <cell r="L119">
            <v>97214</v>
          </cell>
          <cell r="M119">
            <v>820442</v>
          </cell>
          <cell r="N119">
            <v>962648</v>
          </cell>
          <cell r="O119">
            <v>226256</v>
          </cell>
        </row>
        <row r="120">
          <cell r="B120">
            <v>29461</v>
          </cell>
          <cell r="C120">
            <v>137.93873065709801</v>
          </cell>
          <cell r="D120">
            <v>104.38695224194699</v>
          </cell>
          <cell r="E120">
            <v>17.183380640547124</v>
          </cell>
          <cell r="F120">
            <v>5.8662231089984473</v>
          </cell>
          <cell r="G120">
            <v>159.19851984749943</v>
          </cell>
          <cell r="H120">
            <v>120.47557788262449</v>
          </cell>
          <cell r="I120">
            <v>19.831766980309769</v>
          </cell>
          <cell r="J120">
            <v>6.7703539941172659</v>
          </cell>
          <cell r="K120">
            <v>22295</v>
          </cell>
          <cell r="L120">
            <v>178972</v>
          </cell>
          <cell r="M120">
            <v>3075344</v>
          </cell>
          <cell r="N120">
            <v>3549331</v>
          </cell>
          <cell r="O120">
            <v>524246</v>
          </cell>
        </row>
        <row r="121">
          <cell r="B121">
            <v>31076</v>
          </cell>
          <cell r="C121">
            <v>135.04268815360876</v>
          </cell>
          <cell r="D121">
            <v>25.347663791993821</v>
          </cell>
          <cell r="E121">
            <v>22.055270894582108</v>
          </cell>
          <cell r="F121">
            <v>15.165652676164806</v>
          </cell>
          <cell r="G121">
            <v>163.14692268129608</v>
          </cell>
          <cell r="H121">
            <v>30.622860084953018</v>
          </cell>
          <cell r="I121">
            <v>26.64527509449811</v>
          </cell>
          <cell r="J121">
            <v>18.321832884097034</v>
          </cell>
          <cell r="K121">
            <v>5833</v>
          </cell>
          <cell r="L121">
            <v>35715</v>
          </cell>
          <cell r="M121">
            <v>787704</v>
          </cell>
          <cell r="N121">
            <v>951636</v>
          </cell>
          <cell r="O121">
            <v>51940</v>
          </cell>
        </row>
        <row r="122">
          <cell r="B122">
            <v>31406</v>
          </cell>
          <cell r="C122">
            <v>110.63382472274817</v>
          </cell>
          <cell r="D122">
            <v>52.093644526523597</v>
          </cell>
          <cell r="E122">
            <v>8.5362701464580315</v>
          </cell>
          <cell r="F122">
            <v>10.121271923041233</v>
          </cell>
          <cell r="G122">
            <v>121.61691912361374</v>
          </cell>
          <cell r="H122">
            <v>57.265204101127175</v>
          </cell>
          <cell r="I122">
            <v>9.383702304613923</v>
          </cell>
          <cell r="J122">
            <v>11.126054007238084</v>
          </cell>
          <cell r="K122">
            <v>14788</v>
          </cell>
          <cell r="L122">
            <v>191659</v>
          </cell>
          <cell r="M122">
            <v>1636053</v>
          </cell>
          <cell r="N122">
            <v>1798471</v>
          </cell>
          <cell r="O122">
            <v>161645</v>
          </cell>
        </row>
        <row r="123">
          <cell r="B123">
            <v>31519</v>
          </cell>
          <cell r="C123">
            <v>83.239828693790145</v>
          </cell>
          <cell r="D123">
            <v>30.83298962530537</v>
          </cell>
          <cell r="E123">
            <v>14.529789937953204</v>
          </cell>
          <cell r="F123">
            <v>5.6867455074227733</v>
          </cell>
          <cell r="G123">
            <v>96.772334047109211</v>
          </cell>
          <cell r="H123">
            <v>35.845585202576224</v>
          </cell>
          <cell r="I123">
            <v>16.891933916423714</v>
          </cell>
          <cell r="J123">
            <v>6.6112538254931446</v>
          </cell>
          <cell r="K123">
            <v>11675</v>
          </cell>
          <cell r="L123">
            <v>66885</v>
          </cell>
          <cell r="M123">
            <v>971825</v>
          </cell>
          <cell r="N123">
            <v>1129817</v>
          </cell>
          <cell r="O123">
            <v>170893</v>
          </cell>
        </row>
        <row r="124">
          <cell r="B124">
            <v>33154</v>
          </cell>
          <cell r="C124">
            <v>160.20891271569778</v>
          </cell>
          <cell r="D124">
            <v>28.843789587983352</v>
          </cell>
          <cell r="E124">
            <v>23.822604753126402</v>
          </cell>
          <cell r="F124">
            <v>10.790992902199303</v>
          </cell>
          <cell r="G124">
            <v>162.72072373931982</v>
          </cell>
          <cell r="H124">
            <v>29.29601254750558</v>
          </cell>
          <cell r="I124">
            <v>24.196103831398535</v>
          </cell>
          <cell r="J124">
            <v>10.960177839966599</v>
          </cell>
          <cell r="K124">
            <v>5969</v>
          </cell>
          <cell r="L124">
            <v>40142</v>
          </cell>
          <cell r="M124">
            <v>956287</v>
          </cell>
          <cell r="N124">
            <v>971280</v>
          </cell>
          <cell r="O124">
            <v>88619</v>
          </cell>
        </row>
        <row r="125">
          <cell r="B125">
            <v>35065</v>
          </cell>
          <cell r="C125">
            <v>123.43291680996599</v>
          </cell>
          <cell r="D125">
            <v>92.117952374162272</v>
          </cell>
          <cell r="E125">
            <v>41.604296809593116</v>
          </cell>
          <cell r="F125">
            <v>11.171112471424767</v>
          </cell>
          <cell r="G125">
            <v>131.42703198440904</v>
          </cell>
          <cell r="H125">
            <v>98.083958363040068</v>
          </cell>
          <cell r="I125">
            <v>44.29879313231752</v>
          </cell>
          <cell r="J125">
            <v>11.894607970285216</v>
          </cell>
          <cell r="K125">
            <v>26169</v>
          </cell>
          <cell r="L125">
            <v>77639</v>
          </cell>
          <cell r="M125">
            <v>3230116</v>
          </cell>
          <cell r="N125">
            <v>3439314</v>
          </cell>
          <cell r="O125">
            <v>289149</v>
          </cell>
        </row>
        <row r="126">
          <cell r="B126">
            <v>36039</v>
          </cell>
          <cell r="C126">
            <v>24.369003789929614</v>
          </cell>
          <cell r="D126">
            <v>24.978245789283832</v>
          </cell>
          <cell r="E126">
            <v>10.442203069356317</v>
          </cell>
          <cell r="F126">
            <v>5.9171317202710787</v>
          </cell>
          <cell r="G126">
            <v>24.232674607471576</v>
          </cell>
          <cell r="H126">
            <v>24.838508282693748</v>
          </cell>
          <cell r="I126">
            <v>10.383785539457353</v>
          </cell>
          <cell r="J126">
            <v>5.8840291061111003</v>
          </cell>
          <cell r="K126">
            <v>36940</v>
          </cell>
          <cell r="L126">
            <v>86207</v>
          </cell>
          <cell r="M126">
            <v>900191</v>
          </cell>
          <cell r="N126">
            <v>895155</v>
          </cell>
          <cell r="O126">
            <v>152133</v>
          </cell>
        </row>
        <row r="127">
          <cell r="B127">
            <v>36170</v>
          </cell>
          <cell r="C127">
            <v>108.51587244196978</v>
          </cell>
          <cell r="D127">
            <v>41.489245230854301</v>
          </cell>
          <cell r="E127">
            <v>10.890253194870789</v>
          </cell>
          <cell r="F127">
            <v>6.6341560456757867</v>
          </cell>
          <cell r="G127">
            <v>114.63728396847205</v>
          </cell>
          <cell r="H127">
            <v>43.829665468620405</v>
          </cell>
          <cell r="I127">
            <v>11.504575504902068</v>
          </cell>
          <cell r="J127">
            <v>7.0083906933152962</v>
          </cell>
          <cell r="K127">
            <v>13829</v>
          </cell>
          <cell r="L127">
            <v>137799</v>
          </cell>
          <cell r="M127">
            <v>1500666</v>
          </cell>
          <cell r="N127">
            <v>1585319</v>
          </cell>
          <cell r="O127">
            <v>226203</v>
          </cell>
        </row>
        <row r="128">
          <cell r="B128">
            <v>38092</v>
          </cell>
          <cell r="C128">
            <v>55.621492537313436</v>
          </cell>
          <cell r="D128">
            <v>17.120707760159615</v>
          </cell>
          <cell r="E128">
            <v>8.9249233632581557</v>
          </cell>
          <cell r="F128">
            <v>4.2349281799527256</v>
          </cell>
          <cell r="G128">
            <v>63.630788912579959</v>
          </cell>
          <cell r="H128">
            <v>19.586028562427806</v>
          </cell>
          <cell r="I128">
            <v>10.210080468578935</v>
          </cell>
          <cell r="J128">
            <v>4.844742720590145</v>
          </cell>
          <cell r="K128">
            <v>11725</v>
          </cell>
          <cell r="L128">
            <v>73072</v>
          </cell>
          <cell r="M128">
            <v>652162</v>
          </cell>
          <cell r="N128">
            <v>746071</v>
          </cell>
          <cell r="O128">
            <v>153996</v>
          </cell>
        </row>
        <row r="129">
          <cell r="B129">
            <v>41674</v>
          </cell>
          <cell r="C129">
            <v>107.49626181407815</v>
          </cell>
          <cell r="D129">
            <v>54.857297115707638</v>
          </cell>
          <cell r="E129">
            <v>13.886514526602239</v>
          </cell>
          <cell r="F129">
            <v>6.203912107832628</v>
          </cell>
          <cell r="G129">
            <v>188.74707292989137</v>
          </cell>
          <cell r="H129">
            <v>96.32106349282526</v>
          </cell>
          <cell r="I129">
            <v>24.382605737749728</v>
          </cell>
          <cell r="J129">
            <v>10.893125317166762</v>
          </cell>
          <cell r="K129">
            <v>21267</v>
          </cell>
          <cell r="L129">
            <v>164629</v>
          </cell>
          <cell r="M129">
            <v>2286123</v>
          </cell>
          <cell r="N129">
            <v>4014084</v>
          </cell>
          <cell r="O129">
            <v>368497</v>
          </cell>
        </row>
        <row r="130">
          <cell r="B130">
            <v>41768</v>
          </cell>
          <cell r="C130">
            <v>133.55998995983936</v>
          </cell>
          <cell r="D130">
            <v>25.478979122773413</v>
          </cell>
          <cell r="E130">
            <v>27.902621919244886</v>
          </cell>
          <cell r="F130">
            <v>7.6694004035745174</v>
          </cell>
          <cell r="G130">
            <v>271.70795682730926</v>
          </cell>
          <cell r="H130">
            <v>51.833197663282895</v>
          </cell>
          <cell r="I130">
            <v>56.763738856843212</v>
          </cell>
          <cell r="J130">
            <v>15.602255693283366</v>
          </cell>
          <cell r="K130">
            <v>7968</v>
          </cell>
          <cell r="L130">
            <v>38140</v>
          </cell>
          <cell r="M130">
            <v>1064206</v>
          </cell>
          <cell r="N130">
            <v>2164969</v>
          </cell>
          <cell r="O130">
            <v>138760</v>
          </cell>
        </row>
        <row r="131">
          <cell r="B131">
            <v>42745</v>
          </cell>
          <cell r="C131">
            <v>82.529452025495146</v>
          </cell>
          <cell r="D131">
            <v>45.134892969938008</v>
          </cell>
          <cell r="E131">
            <v>11.626927735893403</v>
          </cell>
          <cell r="F131">
            <v>9.3903336497043153</v>
          </cell>
          <cell r="G131">
            <v>96.597638704709752</v>
          </cell>
          <cell r="H131">
            <v>52.82870511170897</v>
          </cell>
          <cell r="I131">
            <v>13.608884308727017</v>
          </cell>
          <cell r="J131">
            <v>10.99103453310944</v>
          </cell>
          <cell r="K131">
            <v>23377</v>
          </cell>
          <cell r="L131">
            <v>165933</v>
          </cell>
          <cell r="M131">
            <v>1929291</v>
          </cell>
          <cell r="N131">
            <v>2258163</v>
          </cell>
          <cell r="O131">
            <v>205455</v>
          </cell>
        </row>
        <row r="132">
          <cell r="B132">
            <v>48784</v>
          </cell>
          <cell r="C132">
            <v>73.943806730903503</v>
          </cell>
          <cell r="D132">
            <v>54.271031485733026</v>
          </cell>
          <cell r="E132">
            <v>12.278017381303505</v>
          </cell>
          <cell r="F132">
            <v>6.3240216791551918</v>
          </cell>
          <cell r="G132">
            <v>76.872894847088389</v>
          </cell>
          <cell r="H132">
            <v>56.420834699901604</v>
          </cell>
          <cell r="I132">
            <v>12.764378530287431</v>
          </cell>
          <cell r="J132">
            <v>6.5745310533117083</v>
          </cell>
          <cell r="K132">
            <v>35805</v>
          </cell>
          <cell r="L132">
            <v>215634</v>
          </cell>
          <cell r="M132">
            <v>2647558</v>
          </cell>
          <cell r="N132">
            <v>2752434</v>
          </cell>
          <cell r="O132">
            <v>418651</v>
          </cell>
        </row>
        <row r="133">
          <cell r="B133">
            <v>52759</v>
          </cell>
          <cell r="C133">
            <v>81.445362547581468</v>
          </cell>
          <cell r="D133">
            <v>16.627456926780265</v>
          </cell>
          <cell r="E133">
            <v>16.643861346690194</v>
          </cell>
          <cell r="F133">
            <v>11.772928577180128</v>
          </cell>
          <cell r="G133">
            <v>87.685451675796116</v>
          </cell>
          <cell r="H133">
            <v>17.901400708883791</v>
          </cell>
          <cell r="I133">
            <v>17.919061984176675</v>
          </cell>
          <cell r="J133">
            <v>12.674933569530557</v>
          </cell>
          <cell r="K133">
            <v>10771</v>
          </cell>
          <cell r="L133">
            <v>52707</v>
          </cell>
          <cell r="M133">
            <v>877248</v>
          </cell>
          <cell r="N133">
            <v>944460</v>
          </cell>
          <cell r="O133">
            <v>74514</v>
          </cell>
        </row>
        <row r="134">
          <cell r="B134">
            <v>54445</v>
          </cell>
          <cell r="C134">
            <v>97.01951347567379</v>
          </cell>
          <cell r="D134">
            <v>20.364386077693084</v>
          </cell>
          <cell r="E134">
            <v>11.876334929357199</v>
          </cell>
          <cell r="F134">
            <v>4.2562774717365013</v>
          </cell>
          <cell r="G134">
            <v>100.58855442772139</v>
          </cell>
          <cell r="H134">
            <v>21.113527412985583</v>
          </cell>
          <cell r="I134">
            <v>12.31322771725741</v>
          </cell>
          <cell r="J134">
            <v>4.4128524539818423</v>
          </cell>
          <cell r="K134">
            <v>11428</v>
          </cell>
          <cell r="L134">
            <v>93357</v>
          </cell>
          <cell r="M134">
            <v>1108739</v>
          </cell>
          <cell r="N134">
            <v>1149526</v>
          </cell>
          <cell r="O134">
            <v>260495</v>
          </cell>
        </row>
        <row r="135">
          <cell r="B135">
            <v>59455</v>
          </cell>
          <cell r="C135">
            <v>56.934406636670417</v>
          </cell>
          <cell r="D135">
            <v>27.241947691531411</v>
          </cell>
          <cell r="E135">
            <v>15.095062349717608</v>
          </cell>
          <cell r="F135">
            <v>4.4264042349095822</v>
          </cell>
          <cell r="G135">
            <v>68.174318053993247</v>
          </cell>
          <cell r="H135">
            <v>32.620015137498946</v>
          </cell>
          <cell r="I135">
            <v>18.07510857611512</v>
          </cell>
          <cell r="J135">
            <v>5.3002588061031233</v>
          </cell>
          <cell r="K135">
            <v>28448</v>
          </cell>
          <cell r="L135">
            <v>107298</v>
          </cell>
          <cell r="M135">
            <v>1619670</v>
          </cell>
          <cell r="N135">
            <v>1939423</v>
          </cell>
          <cell r="O135">
            <v>365911</v>
          </cell>
        </row>
        <row r="136">
          <cell r="B136">
            <v>61254</v>
          </cell>
          <cell r="C136">
            <v>175.7657186988915</v>
          </cell>
          <cell r="D136">
            <v>63.162487347765044</v>
          </cell>
          <cell r="E136">
            <v>28.692294001171732</v>
          </cell>
          <cell r="F136">
            <v>17.150687542666656</v>
          </cell>
          <cell r="G136">
            <v>181.88969652916592</v>
          </cell>
          <cell r="H136">
            <v>65.363176282365231</v>
          </cell>
          <cell r="I136">
            <v>29.69198252782866</v>
          </cell>
          <cell r="J136">
            <v>17.748246788364526</v>
          </cell>
          <cell r="K136">
            <v>22012</v>
          </cell>
          <cell r="L136">
            <v>134843</v>
          </cell>
          <cell r="M136">
            <v>3868955</v>
          </cell>
          <cell r="N136">
            <v>4003756</v>
          </cell>
          <cell r="O136">
            <v>225586</v>
          </cell>
        </row>
        <row r="137">
          <cell r="B137">
            <v>72535</v>
          </cell>
          <cell r="C137">
            <v>127.97258887715593</v>
          </cell>
          <cell r="D137">
            <v>40.098724753567247</v>
          </cell>
          <cell r="E137">
            <v>16.13545509516862</v>
          </cell>
          <cell r="F137">
            <v>9.2169949138846192</v>
          </cell>
          <cell r="G137">
            <v>140.53181098204857</v>
          </cell>
          <cell r="H137">
            <v>44.034011167022818</v>
          </cell>
          <cell r="I137">
            <v>17.718987678839891</v>
          </cell>
          <cell r="J137">
            <v>10.121550235292254</v>
          </cell>
          <cell r="K137">
            <v>22728</v>
          </cell>
          <cell r="L137">
            <v>180259</v>
          </cell>
          <cell r="M137">
            <v>2908561</v>
          </cell>
          <cell r="N137">
            <v>3194007</v>
          </cell>
          <cell r="O137">
            <v>315565</v>
          </cell>
        </row>
        <row r="138">
          <cell r="B138">
            <v>82736</v>
          </cell>
          <cell r="C138">
            <v>150.59220050669563</v>
          </cell>
          <cell r="D138">
            <v>40.232667762521757</v>
          </cell>
          <cell r="E138">
            <v>37.834621504887473</v>
          </cell>
          <cell r="F138">
            <v>13.364100258153101</v>
          </cell>
          <cell r="G138">
            <v>172.44037278320667</v>
          </cell>
          <cell r="H138">
            <v>46.069691549023396</v>
          </cell>
          <cell r="I138">
            <v>43.32373266651512</v>
          </cell>
          <cell r="J138">
            <v>15.302986626625501</v>
          </cell>
          <cell r="K138">
            <v>22104</v>
          </cell>
          <cell r="L138">
            <v>87980</v>
          </cell>
          <cell r="M138">
            <v>3328690</v>
          </cell>
          <cell r="N138">
            <v>3811622</v>
          </cell>
          <cell r="O138">
            <v>249077</v>
          </cell>
        </row>
        <row r="139">
          <cell r="B139">
            <v>85846</v>
          </cell>
          <cell r="C139">
            <v>48.091564275962789</v>
          </cell>
          <cell r="D139">
            <v>17.644852410129769</v>
          </cell>
          <cell r="E139">
            <v>9.9928751434866943</v>
          </cell>
          <cell r="F139">
            <v>8.2634051072790449</v>
          </cell>
          <cell r="G139">
            <v>56.607168936724129</v>
          </cell>
          <cell r="H139">
            <v>20.769237937702396</v>
          </cell>
          <cell r="I139">
            <v>11.762320064387593</v>
          </cell>
          <cell r="J139">
            <v>9.7266116405811012</v>
          </cell>
          <cell r="K139">
            <v>31497</v>
          </cell>
          <cell r="L139">
            <v>151582</v>
          </cell>
          <cell r="M139">
            <v>1514740</v>
          </cell>
          <cell r="N139">
            <v>1782956</v>
          </cell>
          <cell r="O139">
            <v>183307</v>
          </cell>
        </row>
        <row r="140">
          <cell r="B140">
            <v>88842</v>
          </cell>
          <cell r="C140">
            <v>121.27567825257866</v>
          </cell>
          <cell r="D140">
            <v>31.497658764998537</v>
          </cell>
          <cell r="E140">
            <v>16.69489604152373</v>
          </cell>
          <cell r="F140">
            <v>7.4480320032365217</v>
          </cell>
          <cell r="G140">
            <v>161.88042818757043</v>
          </cell>
          <cell r="H140">
            <v>42.043504198464689</v>
          </cell>
          <cell r="I140">
            <v>22.284574769561196</v>
          </cell>
          <cell r="J140">
            <v>9.9417346265224431</v>
          </cell>
          <cell r="K140">
            <v>23074</v>
          </cell>
          <cell r="L140">
            <v>167615</v>
          </cell>
          <cell r="M140">
            <v>2798315</v>
          </cell>
          <cell r="N140">
            <v>3735229</v>
          </cell>
          <cell r="O140">
            <v>375712</v>
          </cell>
        </row>
        <row r="141">
          <cell r="B141">
            <v>90553</v>
          </cell>
          <cell r="C141">
            <v>69.092830204148555</v>
          </cell>
          <cell r="D141">
            <v>37.225724161540754</v>
          </cell>
          <cell r="E141">
            <v>19.00394635216119</v>
          </cell>
          <cell r="F141">
            <v>6.0473812150731501</v>
          </cell>
          <cell r="G141">
            <v>90.145527588751335</v>
          </cell>
          <cell r="H141">
            <v>48.568462668271621</v>
          </cell>
          <cell r="I141">
            <v>24.794479617091088</v>
          </cell>
          <cell r="J141">
            <v>7.8900280760295294</v>
          </cell>
          <cell r="K141">
            <v>48788</v>
          </cell>
          <cell r="L141">
            <v>177379</v>
          </cell>
          <cell r="M141">
            <v>3370901</v>
          </cell>
          <cell r="N141">
            <v>4398020</v>
          </cell>
          <cell r="O141">
            <v>557415</v>
          </cell>
        </row>
        <row r="142">
          <cell r="B142">
            <v>107824</v>
          </cell>
          <cell r="C142">
            <v>139.21368142762722</v>
          </cell>
          <cell r="D142">
            <v>39.06927956670129</v>
          </cell>
          <cell r="E142">
            <v>19.815542520614702</v>
          </cell>
          <cell r="F142">
            <v>7.9827444411177266</v>
          </cell>
          <cell r="G142">
            <v>189.38740912095176</v>
          </cell>
          <cell r="H142">
            <v>53.150161374091113</v>
          </cell>
          <cell r="I142">
            <v>26.95722302449304</v>
          </cell>
          <cell r="J142">
            <v>10.859789582993818</v>
          </cell>
          <cell r="K142">
            <v>30260</v>
          </cell>
          <cell r="L142">
            <v>212591</v>
          </cell>
          <cell r="M142">
            <v>4212606</v>
          </cell>
          <cell r="N142">
            <v>5730863</v>
          </cell>
          <cell r="O142">
            <v>527714</v>
          </cell>
        </row>
        <row r="143">
          <cell r="B143">
            <v>135409</v>
          </cell>
          <cell r="C143">
            <v>102.12015013404826</v>
          </cell>
          <cell r="D143">
            <v>35.16274398304396</v>
          </cell>
          <cell r="E143">
            <v>15.511310919989576</v>
          </cell>
          <cell r="F143">
            <v>9.4565084409136055</v>
          </cell>
          <cell r="G143">
            <v>170.52636997319036</v>
          </cell>
          <cell r="H143">
            <v>58.716865200983683</v>
          </cell>
          <cell r="I143">
            <v>25.9017200938233</v>
          </cell>
          <cell r="J143">
            <v>15.79104667328699</v>
          </cell>
          <cell r="K143">
            <v>46625</v>
          </cell>
          <cell r="L143">
            <v>306960</v>
          </cell>
          <cell r="M143">
            <v>4761352</v>
          </cell>
          <cell r="N143">
            <v>7950792</v>
          </cell>
          <cell r="O143">
            <v>503500</v>
          </cell>
        </row>
        <row r="144">
          <cell r="B144">
            <v>147730</v>
          </cell>
          <cell r="C144">
            <v>95.548334875115629</v>
          </cell>
          <cell r="D144">
            <v>30.763291139240508</v>
          </cell>
          <cell r="E144">
            <v>13.101498784885884</v>
          </cell>
          <cell r="F144">
            <v>7.2220701951772996</v>
          </cell>
          <cell r="G144">
            <v>152.39229249011856</v>
          </cell>
          <cell r="H144">
            <v>49.065098490489405</v>
          </cell>
          <cell r="I144">
            <v>20.895889368400113</v>
          </cell>
          <cell r="J144">
            <v>11.518650063406401</v>
          </cell>
          <cell r="K144">
            <v>47564</v>
          </cell>
          <cell r="L144">
            <v>346881</v>
          </cell>
          <cell r="M144">
            <v>4544661</v>
          </cell>
          <cell r="N144">
            <v>7248387</v>
          </cell>
          <cell r="O144">
            <v>629274</v>
          </cell>
        </row>
        <row r="145">
          <cell r="B145">
            <v>223840</v>
          </cell>
          <cell r="C145">
            <v>169.20666843360721</v>
          </cell>
          <cell r="D145">
            <v>71.302801107934243</v>
          </cell>
          <cell r="E145">
            <v>32.612750106254289</v>
          </cell>
          <cell r="F145">
            <v>5.5521646264040934</v>
          </cell>
          <cell r="G145">
            <v>163.56219454015371</v>
          </cell>
          <cell r="H145">
            <v>68.924249463902783</v>
          </cell>
          <cell r="I145">
            <v>31.524838983882042</v>
          </cell>
          <cell r="J145">
            <v>5.366952964381503</v>
          </cell>
          <cell r="K145">
            <v>94325</v>
          </cell>
          <cell r="L145">
            <v>489392</v>
          </cell>
          <cell r="M145">
            <v>15960419</v>
          </cell>
          <cell r="N145">
            <v>15428004</v>
          </cell>
          <cell r="O145">
            <v>2874630</v>
          </cell>
        </row>
        <row r="146">
          <cell r="B146">
            <v>232498</v>
          </cell>
          <cell r="C146">
            <v>102.43607971359924</v>
          </cell>
          <cell r="D146">
            <v>137.71448786656228</v>
          </cell>
          <cell r="E146">
            <v>23.999741401021804</v>
          </cell>
          <cell r="F146">
            <v>12.680657432251804</v>
          </cell>
          <cell r="G146">
            <v>119.8963812790136</v>
          </cell>
          <cell r="H146">
            <v>161.18801882166727</v>
          </cell>
          <cell r="I146">
            <v>28.090514139742389</v>
          </cell>
          <cell r="J146">
            <v>14.842084377073041</v>
          </cell>
          <cell r="K146">
            <v>312569</v>
          </cell>
          <cell r="L146">
            <v>1334112</v>
          </cell>
          <cell r="M146">
            <v>32018343</v>
          </cell>
          <cell r="N146">
            <v>37475892</v>
          </cell>
          <cell r="O146">
            <v>2524975</v>
          </cell>
        </row>
        <row r="147">
          <cell r="B147">
            <v>298915</v>
          </cell>
          <cell r="C147">
            <v>164.98981288177529</v>
          </cell>
          <cell r="D147">
            <v>57.108228091597944</v>
          </cell>
          <cell r="E147">
            <v>13.835895099952666</v>
          </cell>
          <cell r="F147">
            <v>6.2851387568017953</v>
          </cell>
          <cell r="G147">
            <v>193.32430603881542</v>
          </cell>
          <cell r="H147">
            <v>66.9156984427011</v>
          </cell>
          <cell r="I147">
            <v>16.211999831412953</v>
          </cell>
          <cell r="J147">
            <v>7.3645158285441408</v>
          </cell>
          <cell r="K147">
            <v>103464</v>
          </cell>
          <cell r="L147">
            <v>1233784</v>
          </cell>
          <cell r="M147">
            <v>17070506</v>
          </cell>
          <cell r="N147">
            <v>20002106</v>
          </cell>
          <cell r="O147">
            <v>2716011</v>
          </cell>
        </row>
        <row r="148">
          <cell r="B148">
            <v>301578</v>
          </cell>
          <cell r="C148">
            <v>216.83351803716914</v>
          </cell>
          <cell r="D148">
            <v>107.04922772881311</v>
          </cell>
          <cell r="E148">
            <v>24.310210400839164</v>
          </cell>
          <cell r="F148">
            <v>12.722797686512697</v>
          </cell>
          <cell r="G148">
            <v>245.01795321283927</v>
          </cell>
          <cell r="H148">
            <v>120.9636909854167</v>
          </cell>
          <cell r="I148">
            <v>27.470098020390228</v>
          </cell>
          <cell r="J148">
            <v>14.376531250837449</v>
          </cell>
          <cell r="K148">
            <v>148887</v>
          </cell>
          <cell r="L148">
            <v>1327989</v>
          </cell>
          <cell r="M148">
            <v>32283692</v>
          </cell>
          <cell r="N148">
            <v>36479988</v>
          </cell>
          <cell r="O148">
            <v>2537468</v>
          </cell>
        </row>
        <row r="149">
          <cell r="B149">
            <v>405262</v>
          </cell>
          <cell r="C149">
            <v>82.913297152104278</v>
          </cell>
          <cell r="D149">
            <v>55.754753714880742</v>
          </cell>
          <cell r="E149">
            <v>19.471054887953432</v>
          </cell>
          <cell r="F149">
            <v>3.7977767610908146</v>
          </cell>
          <cell r="G149">
            <v>94.957767772285763</v>
          </cell>
          <cell r="H149">
            <v>63.854015427057064</v>
          </cell>
          <cell r="I149">
            <v>22.299534234416672</v>
          </cell>
          <cell r="J149">
            <v>4.3494640319160522</v>
          </cell>
          <cell r="K149">
            <v>272517</v>
          </cell>
          <cell r="L149">
            <v>1160455</v>
          </cell>
          <cell r="M149">
            <v>22595283</v>
          </cell>
          <cell r="N149">
            <v>25877606</v>
          </cell>
          <cell r="O149">
            <v>5949608</v>
          </cell>
        </row>
        <row r="150">
          <cell r="B150">
            <v>840292</v>
          </cell>
          <cell r="C150">
            <v>144.81811083574371</v>
          </cell>
          <cell r="D150">
            <v>79.901994782765996</v>
          </cell>
          <cell r="E150">
            <v>25.284943557877888</v>
          </cell>
          <cell r="F150">
            <v>6.2595573121748425</v>
          </cell>
          <cell r="G150">
            <v>173.32170319419012</v>
          </cell>
          <cell r="H150">
            <v>95.628576732850007</v>
          </cell>
          <cell r="I150">
            <v>30.26161201336911</v>
          </cell>
          <cell r="J150">
            <v>7.4915846390119709</v>
          </cell>
          <cell r="K150">
            <v>463623</v>
          </cell>
          <cell r="L150">
            <v>2655375</v>
          </cell>
          <cell r="M150">
            <v>67141007</v>
          </cell>
          <cell r="N150">
            <v>80355928</v>
          </cell>
          <cell r="O150">
            <v>10726159</v>
          </cell>
        </row>
        <row r="151">
          <cell r="B151">
            <v>863407</v>
          </cell>
          <cell r="C151">
            <v>83.126871670249557</v>
          </cell>
          <cell r="D151">
            <v>82.406040256796615</v>
          </cell>
          <cell r="E151">
            <v>22.166716878026897</v>
          </cell>
          <cell r="F151">
            <v>6.418865975521685</v>
          </cell>
          <cell r="G151">
            <v>86.016125338816707</v>
          </cell>
          <cell r="H151">
            <v>85.270239875284773</v>
          </cell>
          <cell r="I151">
            <v>22.937168920466139</v>
          </cell>
          <cell r="J151">
            <v>6.6419675032849907</v>
          </cell>
          <cell r="K151">
            <v>855920</v>
          </cell>
          <cell r="L151">
            <v>3209765</v>
          </cell>
          <cell r="M151">
            <v>71149952</v>
          </cell>
          <cell r="N151">
            <v>73622922</v>
          </cell>
          <cell r="O151">
            <v>11084505</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age Worksheet"/>
      <sheetName val="Usage"/>
      <sheetName val="Usage Sorted"/>
      <sheetName val="Usage by Pop Group"/>
      <sheetName val="Charts"/>
    </sheetNames>
    <sheetDataSet>
      <sheetData sheetId="0"/>
      <sheetData sheetId="1"/>
      <sheetData sheetId="2">
        <row r="2">
          <cell r="B2">
            <v>333</v>
          </cell>
          <cell r="C2">
            <v>0.96096096096096095</v>
          </cell>
          <cell r="D2">
            <v>1.5238095238095237</v>
          </cell>
          <cell r="E2">
            <v>1.2380952380952381</v>
          </cell>
          <cell r="F2">
            <v>0</v>
          </cell>
          <cell r="G2">
            <v>0.1606425702811245</v>
          </cell>
          <cell r="H2">
            <v>0.13052208835341367</v>
          </cell>
          <cell r="I2" t="str">
            <v>N/A</v>
          </cell>
          <cell r="J2">
            <v>320</v>
          </cell>
          <cell r="K2">
            <v>210</v>
          </cell>
          <cell r="L2">
            <v>260</v>
          </cell>
          <cell r="M2">
            <v>0</v>
          </cell>
          <cell r="N2">
            <v>1992</v>
          </cell>
          <cell r="O2">
            <v>0</v>
          </cell>
        </row>
        <row r="3">
          <cell r="B3">
            <v>634</v>
          </cell>
          <cell r="C3">
            <v>1.2586750788643533</v>
          </cell>
          <cell r="D3">
            <v>17.347826086956523</v>
          </cell>
          <cell r="E3">
            <v>26.260869565217391</v>
          </cell>
          <cell r="F3">
            <v>0.28260869565217389</v>
          </cell>
          <cell r="G3">
            <v>0.38365384615384618</v>
          </cell>
          <cell r="H3">
            <v>0.58076923076923082</v>
          </cell>
          <cell r="I3">
            <v>634</v>
          </cell>
          <cell r="J3">
            <v>798</v>
          </cell>
          <cell r="K3">
            <v>46</v>
          </cell>
          <cell r="L3">
            <v>1208</v>
          </cell>
          <cell r="M3">
            <v>13</v>
          </cell>
          <cell r="N3">
            <v>2080</v>
          </cell>
          <cell r="O3">
            <v>1</v>
          </cell>
        </row>
        <row r="4">
          <cell r="B4">
            <v>738</v>
          </cell>
          <cell r="C4">
            <v>0.89159891598915986</v>
          </cell>
          <cell r="D4">
            <v>1.9939393939393939</v>
          </cell>
          <cell r="E4">
            <v>2.2393939393939393</v>
          </cell>
          <cell r="F4">
            <v>0</v>
          </cell>
          <cell r="G4">
            <v>0.31634615384615383</v>
          </cell>
          <cell r="H4">
            <v>0.35528846153846155</v>
          </cell>
          <cell r="I4">
            <v>1942.1052631578948</v>
          </cell>
          <cell r="J4">
            <v>658</v>
          </cell>
          <cell r="K4">
            <v>330</v>
          </cell>
          <cell r="L4">
            <v>739</v>
          </cell>
          <cell r="M4">
            <v>0</v>
          </cell>
          <cell r="N4">
            <v>2080</v>
          </cell>
          <cell r="O4">
            <v>0.38</v>
          </cell>
        </row>
        <row r="5">
          <cell r="B5">
            <v>822</v>
          </cell>
          <cell r="C5">
            <v>0.18248175182481752</v>
          </cell>
          <cell r="D5">
            <v>0.60240963855421692</v>
          </cell>
          <cell r="E5">
            <v>4.2449799196787152</v>
          </cell>
          <cell r="F5">
            <v>0</v>
          </cell>
          <cell r="G5">
            <v>0.18472906403940886</v>
          </cell>
          <cell r="H5">
            <v>1.3017241379310345</v>
          </cell>
          <cell r="I5">
            <v>2055</v>
          </cell>
          <cell r="J5">
            <v>150</v>
          </cell>
          <cell r="K5">
            <v>249</v>
          </cell>
          <cell r="L5">
            <v>1057</v>
          </cell>
          <cell r="M5">
            <v>0</v>
          </cell>
          <cell r="N5">
            <v>812</v>
          </cell>
          <cell r="O5">
            <v>0.4</v>
          </cell>
        </row>
        <row r="6">
          <cell r="B6">
            <v>837</v>
          </cell>
          <cell r="C6">
            <v>2.1624850657108721</v>
          </cell>
          <cell r="D6">
            <v>1.3021582733812949</v>
          </cell>
          <cell r="E6">
            <v>1.4</v>
          </cell>
          <cell r="F6">
            <v>0.48345323741007196</v>
          </cell>
          <cell r="G6">
            <v>1.3923076923076922</v>
          </cell>
          <cell r="H6">
            <v>1.496923076923077</v>
          </cell>
          <cell r="I6">
            <v>1287.6923076923076</v>
          </cell>
          <cell r="J6">
            <v>1810</v>
          </cell>
          <cell r="K6">
            <v>1390</v>
          </cell>
          <cell r="L6">
            <v>1946</v>
          </cell>
          <cell r="M6">
            <v>672</v>
          </cell>
          <cell r="N6">
            <v>1300</v>
          </cell>
          <cell r="O6">
            <v>0.65</v>
          </cell>
        </row>
        <row r="7">
          <cell r="B7">
            <v>873</v>
          </cell>
          <cell r="C7">
            <v>2.4810996563573884</v>
          </cell>
          <cell r="D7">
            <v>4.3147410358565734</v>
          </cell>
          <cell r="E7">
            <v>4.3984063745019917</v>
          </cell>
          <cell r="F7">
            <v>0</v>
          </cell>
          <cell r="G7">
            <v>1.7945318972659485</v>
          </cell>
          <cell r="H7">
            <v>1.8293289146644574</v>
          </cell>
          <cell r="I7">
            <v>1164</v>
          </cell>
          <cell r="J7">
            <v>2166</v>
          </cell>
          <cell r="K7">
            <v>502</v>
          </cell>
          <cell r="L7">
            <v>2208</v>
          </cell>
          <cell r="M7">
            <v>0</v>
          </cell>
          <cell r="N7">
            <v>1207</v>
          </cell>
          <cell r="O7">
            <v>0.75</v>
          </cell>
        </row>
        <row r="8">
          <cell r="B8">
            <v>993</v>
          </cell>
          <cell r="C8">
            <v>11.399798590130917</v>
          </cell>
          <cell r="D8">
            <v>7.2193877551020407</v>
          </cell>
          <cell r="E8">
            <v>17.685586734693878</v>
          </cell>
          <cell r="F8">
            <v>6.7602040816326536E-2</v>
          </cell>
          <cell r="G8">
            <v>4.6317512274959087</v>
          </cell>
          <cell r="H8">
            <v>11.346563011456629</v>
          </cell>
          <cell r="I8">
            <v>794.4</v>
          </cell>
          <cell r="J8">
            <v>11320</v>
          </cell>
          <cell r="K8">
            <v>1568</v>
          </cell>
          <cell r="L8">
            <v>27731</v>
          </cell>
          <cell r="M8">
            <v>106</v>
          </cell>
          <cell r="N8">
            <v>2444</v>
          </cell>
          <cell r="O8">
            <v>1.25</v>
          </cell>
        </row>
        <row r="9">
          <cell r="B9">
            <v>998</v>
          </cell>
          <cell r="C9">
            <v>1.1513026052104209</v>
          </cell>
          <cell r="D9">
            <v>1.6437768240343347</v>
          </cell>
          <cell r="E9">
            <v>2.2117310443490701</v>
          </cell>
          <cell r="F9">
            <v>0.20171673819742489</v>
          </cell>
          <cell r="G9">
            <v>0.94026186579378068</v>
          </cell>
          <cell r="H9">
            <v>1.2651391162029459</v>
          </cell>
          <cell r="I9">
            <v>1691.5254237288136</v>
          </cell>
          <cell r="J9">
            <v>1149</v>
          </cell>
          <cell r="K9">
            <v>699</v>
          </cell>
          <cell r="L9">
            <v>1546</v>
          </cell>
          <cell r="M9">
            <v>141</v>
          </cell>
          <cell r="N9">
            <v>1222</v>
          </cell>
          <cell r="O9">
            <v>0.59</v>
          </cell>
        </row>
        <row r="10">
          <cell r="B10">
            <v>1004</v>
          </cell>
          <cell r="C10">
            <v>7.463147410358566</v>
          </cell>
          <cell r="D10">
            <v>8.5244596131968144</v>
          </cell>
          <cell r="E10">
            <v>14.69283276450512</v>
          </cell>
          <cell r="F10">
            <v>0.23208191126279865</v>
          </cell>
          <cell r="G10">
            <v>4.9458745874587455</v>
          </cell>
          <cell r="H10">
            <v>8.5247524752475243</v>
          </cell>
          <cell r="I10">
            <v>929.62962962962956</v>
          </cell>
          <cell r="J10">
            <v>7493</v>
          </cell>
          <cell r="K10">
            <v>879</v>
          </cell>
          <cell r="L10">
            <v>12915</v>
          </cell>
          <cell r="M10">
            <v>204</v>
          </cell>
          <cell r="N10">
            <v>1515</v>
          </cell>
          <cell r="O10">
            <v>1.08</v>
          </cell>
        </row>
        <row r="11">
          <cell r="B11">
            <v>1032</v>
          </cell>
          <cell r="C11">
            <v>1.942829457364341</v>
          </cell>
          <cell r="D11">
            <v>6.5309446254071659</v>
          </cell>
          <cell r="E11">
            <v>8.6970684039087942</v>
          </cell>
          <cell r="F11">
            <v>0.49511400651465798</v>
          </cell>
          <cell r="G11">
            <v>1.6065705128205128</v>
          </cell>
          <cell r="H11">
            <v>2.1394230769230771</v>
          </cell>
          <cell r="I11">
            <v>1290</v>
          </cell>
          <cell r="J11">
            <v>2005</v>
          </cell>
          <cell r="K11">
            <v>307</v>
          </cell>
          <cell r="L11">
            <v>2670</v>
          </cell>
          <cell r="M11">
            <v>152</v>
          </cell>
          <cell r="N11">
            <v>1248</v>
          </cell>
          <cell r="O11">
            <v>0.8</v>
          </cell>
        </row>
        <row r="12">
          <cell r="B12">
            <v>1087</v>
          </cell>
          <cell r="C12">
            <v>1.8104875804967802</v>
          </cell>
          <cell r="D12">
            <v>1.247148288973384</v>
          </cell>
          <cell r="E12">
            <v>2.1590621039290241</v>
          </cell>
          <cell r="F12">
            <v>0.12040557667934093</v>
          </cell>
          <cell r="G12">
            <v>1.5769230769230769</v>
          </cell>
          <cell r="H12">
            <v>2.7299679487179489</v>
          </cell>
          <cell r="I12">
            <v>1144.2105263157896</v>
          </cell>
          <cell r="J12">
            <v>1968</v>
          </cell>
          <cell r="K12">
            <v>1578</v>
          </cell>
          <cell r="L12">
            <v>3407</v>
          </cell>
          <cell r="M12">
            <v>190</v>
          </cell>
          <cell r="N12">
            <v>1248</v>
          </cell>
          <cell r="O12">
            <v>0.95</v>
          </cell>
        </row>
        <row r="13">
          <cell r="B13">
            <v>1232</v>
          </cell>
          <cell r="C13">
            <v>2.1103896103896105</v>
          </cell>
          <cell r="D13">
            <v>3.5326086956521738</v>
          </cell>
          <cell r="E13">
            <v>10.283967391304348</v>
          </cell>
          <cell r="F13">
            <v>4.0760869565217392E-2</v>
          </cell>
          <cell r="G13">
            <v>2.4904214559386975</v>
          </cell>
          <cell r="H13">
            <v>7.25</v>
          </cell>
          <cell r="I13">
            <v>2240</v>
          </cell>
          <cell r="J13">
            <v>2600</v>
          </cell>
          <cell r="K13">
            <v>736</v>
          </cell>
          <cell r="L13">
            <v>7569</v>
          </cell>
          <cell r="M13">
            <v>30</v>
          </cell>
          <cell r="N13">
            <v>1044</v>
          </cell>
          <cell r="O13">
            <v>0.55000000000000004</v>
          </cell>
        </row>
        <row r="14">
          <cell r="B14">
            <v>1257</v>
          </cell>
          <cell r="C14">
            <v>1.3468575974542563</v>
          </cell>
          <cell r="D14">
            <v>2.670347003154574</v>
          </cell>
          <cell r="E14">
            <v>5.5772870662460567</v>
          </cell>
          <cell r="F14">
            <v>0.39432176656151419</v>
          </cell>
          <cell r="G14">
            <v>2.0348557692307692</v>
          </cell>
          <cell r="H14">
            <v>4.25</v>
          </cell>
          <cell r="I14">
            <v>2793.3333333333335</v>
          </cell>
          <cell r="J14">
            <v>1693</v>
          </cell>
          <cell r="K14">
            <v>634</v>
          </cell>
          <cell r="L14">
            <v>3536</v>
          </cell>
          <cell r="M14">
            <v>250</v>
          </cell>
          <cell r="N14">
            <v>832</v>
          </cell>
          <cell r="O14">
            <v>0.45</v>
          </cell>
        </row>
        <row r="15">
          <cell r="B15">
            <v>1316</v>
          </cell>
          <cell r="C15">
            <v>2.0136778115501519</v>
          </cell>
          <cell r="D15">
            <v>8.8926174496644297</v>
          </cell>
          <cell r="E15">
            <v>15.946308724832214</v>
          </cell>
          <cell r="F15">
            <v>2.3489932885906041E-2</v>
          </cell>
          <cell r="G15">
            <v>2.5480769230769229</v>
          </cell>
          <cell r="H15">
            <v>4.569230769230769</v>
          </cell>
          <cell r="I15">
            <v>1754.6666666666667</v>
          </cell>
          <cell r="J15">
            <v>2650</v>
          </cell>
          <cell r="K15">
            <v>298</v>
          </cell>
          <cell r="L15">
            <v>4752</v>
          </cell>
          <cell r="M15">
            <v>7</v>
          </cell>
          <cell r="N15">
            <v>1040</v>
          </cell>
          <cell r="O15">
            <v>0.75</v>
          </cell>
        </row>
        <row r="16">
          <cell r="B16">
            <v>1349</v>
          </cell>
          <cell r="C16">
            <v>1.2157153446997777</v>
          </cell>
          <cell r="D16">
            <v>0.95072463768115945</v>
          </cell>
          <cell r="E16">
            <v>3.1339130434782607</v>
          </cell>
          <cell r="F16">
            <v>2.318840579710145E-2</v>
          </cell>
          <cell r="G16">
            <v>1.64</v>
          </cell>
          <cell r="H16">
            <v>5.4059999999999997</v>
          </cell>
          <cell r="I16">
            <v>2698</v>
          </cell>
          <cell r="J16">
            <v>1640</v>
          </cell>
          <cell r="K16">
            <v>1725</v>
          </cell>
          <cell r="L16">
            <v>5406</v>
          </cell>
          <cell r="M16">
            <v>40</v>
          </cell>
          <cell r="N16">
            <v>1000</v>
          </cell>
          <cell r="O16">
            <v>0.5</v>
          </cell>
        </row>
        <row r="17">
          <cell r="B17">
            <v>1406</v>
          </cell>
          <cell r="C17">
            <v>0.8534850640113798</v>
          </cell>
          <cell r="D17">
            <v>6.6298342541436464</v>
          </cell>
          <cell r="E17">
            <v>4.9834254143646408</v>
          </cell>
          <cell r="F17">
            <v>0</v>
          </cell>
          <cell r="G17">
            <v>0.43541364296081275</v>
          </cell>
          <cell r="H17">
            <v>0.32728592162554426</v>
          </cell>
          <cell r="I17">
            <v>1874.6666666666667</v>
          </cell>
          <cell r="J17">
            <v>1200</v>
          </cell>
          <cell r="K17">
            <v>181</v>
          </cell>
          <cell r="L17">
            <v>902</v>
          </cell>
          <cell r="M17">
            <v>0</v>
          </cell>
          <cell r="N17">
            <v>2756</v>
          </cell>
          <cell r="O17">
            <v>0.75</v>
          </cell>
        </row>
        <row r="18">
          <cell r="B18">
            <v>1563</v>
          </cell>
          <cell r="C18">
            <v>2.7236084452975047</v>
          </cell>
          <cell r="D18">
            <v>4.9847775175644031</v>
          </cell>
          <cell r="E18">
            <v>13.840749414519907</v>
          </cell>
          <cell r="F18">
            <v>0.79156908665105385</v>
          </cell>
          <cell r="G18">
            <v>3.2771362586605082</v>
          </cell>
          <cell r="H18">
            <v>9.0993071593533479</v>
          </cell>
          <cell r="I18">
            <v>1736.6666666666665</v>
          </cell>
          <cell r="J18">
            <v>4257</v>
          </cell>
          <cell r="K18">
            <v>854</v>
          </cell>
          <cell r="L18">
            <v>11820</v>
          </cell>
          <cell r="M18">
            <v>676</v>
          </cell>
          <cell r="N18">
            <v>1299</v>
          </cell>
          <cell r="O18">
            <v>0.9</v>
          </cell>
        </row>
        <row r="19">
          <cell r="B19">
            <v>1613</v>
          </cell>
          <cell r="C19">
            <v>4.0781153130812156</v>
          </cell>
          <cell r="D19">
            <v>5.2456140350877192</v>
          </cell>
          <cell r="E19">
            <v>11.94976076555024</v>
          </cell>
          <cell r="F19">
            <v>0.44816586921850082</v>
          </cell>
          <cell r="G19">
            <v>3.3289473684210527</v>
          </cell>
          <cell r="H19">
            <v>7.5835020242914979</v>
          </cell>
          <cell r="I19">
            <v>1068.2119205298013</v>
          </cell>
          <cell r="J19">
            <v>6578</v>
          </cell>
          <cell r="K19">
            <v>1254</v>
          </cell>
          <cell r="L19">
            <v>14985</v>
          </cell>
          <cell r="M19">
            <v>562</v>
          </cell>
          <cell r="N19">
            <v>1976</v>
          </cell>
          <cell r="O19">
            <v>1.51</v>
          </cell>
        </row>
        <row r="20">
          <cell r="B20">
            <v>1670</v>
          </cell>
          <cell r="C20">
            <v>2.7095808383233533</v>
          </cell>
          <cell r="D20">
            <v>5.304806565064478</v>
          </cell>
          <cell r="E20">
            <v>15.849941383352872</v>
          </cell>
          <cell r="F20">
            <v>0.84525205158264949</v>
          </cell>
          <cell r="G20">
            <v>1.812900641025641</v>
          </cell>
          <cell r="H20">
            <v>5.416666666666667</v>
          </cell>
          <cell r="I20">
            <v>759.09090909090901</v>
          </cell>
          <cell r="J20">
            <v>4525</v>
          </cell>
          <cell r="K20">
            <v>853</v>
          </cell>
          <cell r="L20">
            <v>13520</v>
          </cell>
          <cell r="M20">
            <v>721</v>
          </cell>
          <cell r="N20">
            <v>2496</v>
          </cell>
          <cell r="O20">
            <v>2.2000000000000002</v>
          </cell>
        </row>
        <row r="21">
          <cell r="B21">
            <v>1690</v>
          </cell>
          <cell r="C21">
            <v>2.2633136094674557</v>
          </cell>
          <cell r="D21">
            <v>1.8266475644699141</v>
          </cell>
          <cell r="E21">
            <v>3.5787965616045847</v>
          </cell>
          <cell r="F21">
            <v>0.15472779369627507</v>
          </cell>
          <cell r="G21">
            <v>1.5650572831423895</v>
          </cell>
          <cell r="H21">
            <v>3.0662847790507364</v>
          </cell>
          <cell r="I21">
            <v>1320.3125</v>
          </cell>
          <cell r="J21">
            <v>3825</v>
          </cell>
          <cell r="K21">
            <v>2094</v>
          </cell>
          <cell r="L21">
            <v>7494</v>
          </cell>
          <cell r="M21">
            <v>324</v>
          </cell>
          <cell r="N21">
            <v>2444</v>
          </cell>
          <cell r="O21">
            <v>1.28</v>
          </cell>
        </row>
        <row r="22">
          <cell r="B22">
            <v>1730</v>
          </cell>
          <cell r="C22">
            <v>0.87861271676300579</v>
          </cell>
          <cell r="D22">
            <v>0.4644057439657806</v>
          </cell>
          <cell r="E22">
            <v>0.91506263366941643</v>
          </cell>
          <cell r="F22">
            <v>0.2535899786128934</v>
          </cell>
          <cell r="G22">
            <v>1.0826210826210827</v>
          </cell>
          <cell r="H22">
            <v>2.133190883190883</v>
          </cell>
          <cell r="I22">
            <v>13307.692307692307</v>
          </cell>
          <cell r="J22">
            <v>1520</v>
          </cell>
          <cell r="K22">
            <v>3273</v>
          </cell>
          <cell r="L22">
            <v>2995</v>
          </cell>
          <cell r="M22">
            <v>830</v>
          </cell>
          <cell r="N22">
            <v>1404</v>
          </cell>
          <cell r="O22">
            <v>0.13</v>
          </cell>
        </row>
        <row r="23">
          <cell r="B23">
            <v>1755</v>
          </cell>
          <cell r="C23">
            <v>2.018233618233618</v>
          </cell>
          <cell r="D23">
            <v>8.8994974874371859</v>
          </cell>
          <cell r="E23">
            <v>17.464824120603016</v>
          </cell>
          <cell r="F23">
            <v>0.87939698492462315</v>
          </cell>
          <cell r="G23">
            <v>1.6217948717948718</v>
          </cell>
          <cell r="H23">
            <v>3.1826923076923075</v>
          </cell>
          <cell r="I23">
            <v>1671.4285714285713</v>
          </cell>
          <cell r="J23">
            <v>3542</v>
          </cell>
          <cell r="K23">
            <v>398</v>
          </cell>
          <cell r="L23">
            <v>6951</v>
          </cell>
          <cell r="M23">
            <v>350</v>
          </cell>
          <cell r="N23">
            <v>2184</v>
          </cell>
          <cell r="O23">
            <v>1.05</v>
          </cell>
        </row>
        <row r="24">
          <cell r="B24">
            <v>1834</v>
          </cell>
          <cell r="C24">
            <v>0.65430752453653218</v>
          </cell>
          <cell r="D24">
            <v>4.1958041958041958</v>
          </cell>
          <cell r="E24">
            <v>9.6573426573426566</v>
          </cell>
          <cell r="F24">
            <v>1.2587412587412588</v>
          </cell>
          <cell r="G24">
            <v>1.5384615384615385</v>
          </cell>
          <cell r="H24">
            <v>3.5410256410256409</v>
          </cell>
          <cell r="I24">
            <v>2445.3333333333335</v>
          </cell>
          <cell r="J24">
            <v>1200</v>
          </cell>
          <cell r="K24">
            <v>286</v>
          </cell>
          <cell r="L24">
            <v>2762</v>
          </cell>
          <cell r="M24">
            <v>360</v>
          </cell>
          <cell r="N24">
            <v>780</v>
          </cell>
          <cell r="O24">
            <v>0.75</v>
          </cell>
        </row>
        <row r="25">
          <cell r="B25">
            <v>1853</v>
          </cell>
          <cell r="C25">
            <v>0.75337290879654617</v>
          </cell>
          <cell r="D25">
            <v>8.5121951219512191</v>
          </cell>
          <cell r="E25">
            <v>6.8170731707317076</v>
          </cell>
          <cell r="F25">
            <v>0.3048780487804878</v>
          </cell>
          <cell r="G25">
            <v>1.6778846153846154</v>
          </cell>
          <cell r="H25">
            <v>1.34375</v>
          </cell>
          <cell r="I25">
            <v>4632.5</v>
          </cell>
          <cell r="J25">
            <v>1396</v>
          </cell>
          <cell r="K25">
            <v>164</v>
          </cell>
          <cell r="L25">
            <v>1118</v>
          </cell>
          <cell r="M25">
            <v>50</v>
          </cell>
          <cell r="N25">
            <v>832</v>
          </cell>
          <cell r="O25">
            <v>0.4</v>
          </cell>
        </row>
        <row r="26">
          <cell r="B26">
            <v>1859</v>
          </cell>
          <cell r="C26">
            <v>0.70952124798278648</v>
          </cell>
          <cell r="D26">
            <v>1.286829268292683</v>
          </cell>
          <cell r="E26">
            <v>1.0839024390243903</v>
          </cell>
          <cell r="F26">
            <v>2.4390243902439025E-2</v>
          </cell>
          <cell r="G26">
            <v>0.84551282051282051</v>
          </cell>
          <cell r="H26">
            <v>0.7121794871794872</v>
          </cell>
          <cell r="I26">
            <v>2478.6666666666665</v>
          </cell>
          <cell r="J26">
            <v>1319</v>
          </cell>
          <cell r="K26">
            <v>1025</v>
          </cell>
          <cell r="L26">
            <v>1111</v>
          </cell>
          <cell r="M26">
            <v>25</v>
          </cell>
          <cell r="N26">
            <v>1560</v>
          </cell>
          <cell r="O26">
            <v>0.75</v>
          </cell>
        </row>
        <row r="27">
          <cell r="B27">
            <v>1897</v>
          </cell>
          <cell r="C27">
            <v>5.0195044807590934</v>
          </cell>
          <cell r="D27">
            <v>2.6545860050181211</v>
          </cell>
          <cell r="E27">
            <v>3.0833565653749653</v>
          </cell>
          <cell r="F27">
            <v>5.1575132422637303E-2</v>
          </cell>
          <cell r="G27">
            <v>4.5778846153846153</v>
          </cell>
          <cell r="H27">
            <v>5.3173076923076925</v>
          </cell>
          <cell r="I27">
            <v>862.27272727272725</v>
          </cell>
          <cell r="J27">
            <v>9522</v>
          </cell>
          <cell r="K27">
            <v>3587</v>
          </cell>
          <cell r="L27">
            <v>11060</v>
          </cell>
          <cell r="M27">
            <v>185</v>
          </cell>
          <cell r="N27">
            <v>2080</v>
          </cell>
          <cell r="O27">
            <v>2.2000000000000002</v>
          </cell>
        </row>
        <row r="28">
          <cell r="B28">
            <v>1973</v>
          </cell>
          <cell r="C28">
            <v>0.40040547389761783</v>
          </cell>
          <cell r="D28">
            <v>2.393939393939394</v>
          </cell>
          <cell r="E28">
            <v>21.703030303030303</v>
          </cell>
          <cell r="F28">
            <v>1.8181818181818181E-2</v>
          </cell>
          <cell r="G28">
            <v>0.75961538461538458</v>
          </cell>
          <cell r="H28">
            <v>6.8865384615384615</v>
          </cell>
          <cell r="I28">
            <v>3946</v>
          </cell>
          <cell r="J28">
            <v>790</v>
          </cell>
          <cell r="K28">
            <v>330</v>
          </cell>
          <cell r="L28">
            <v>7162</v>
          </cell>
          <cell r="M28">
            <v>6</v>
          </cell>
          <cell r="N28">
            <v>1040</v>
          </cell>
          <cell r="O28">
            <v>0.5</v>
          </cell>
        </row>
        <row r="29">
          <cell r="B29">
            <v>2123</v>
          </cell>
          <cell r="C29">
            <v>2.9175694771549692</v>
          </cell>
          <cell r="D29">
            <v>2.6918730986527595</v>
          </cell>
          <cell r="E29">
            <v>5.6966536288570184</v>
          </cell>
          <cell r="F29">
            <v>1.8252933507170794</v>
          </cell>
          <cell r="G29">
            <v>2.9778846153846152</v>
          </cell>
          <cell r="H29">
            <v>6.3019230769230772</v>
          </cell>
          <cell r="I29">
            <v>1179.4444444444443</v>
          </cell>
          <cell r="J29">
            <v>6194</v>
          </cell>
          <cell r="K29">
            <v>2301</v>
          </cell>
          <cell r="L29">
            <v>13108</v>
          </cell>
          <cell r="M29">
            <v>4200</v>
          </cell>
          <cell r="N29">
            <v>2080</v>
          </cell>
          <cell r="O29">
            <v>1.8</v>
          </cell>
        </row>
        <row r="30">
          <cell r="B30">
            <v>2164</v>
          </cell>
          <cell r="C30">
            <v>2.9805914972273566</v>
          </cell>
          <cell r="D30">
            <v>6.2743190661478598</v>
          </cell>
          <cell r="E30">
            <v>12.14396887159533</v>
          </cell>
          <cell r="F30">
            <v>1.6536964980544746</v>
          </cell>
          <cell r="G30">
            <v>3.6857142857142855</v>
          </cell>
          <cell r="H30">
            <v>7.1337142857142855</v>
          </cell>
          <cell r="I30">
            <v>1327.6073619631902</v>
          </cell>
          <cell r="J30">
            <v>6450</v>
          </cell>
          <cell r="K30">
            <v>1028</v>
          </cell>
          <cell r="L30">
            <v>12484</v>
          </cell>
          <cell r="M30">
            <v>1700</v>
          </cell>
          <cell r="N30">
            <v>1750</v>
          </cell>
          <cell r="O30">
            <v>1.63</v>
          </cell>
        </row>
        <row r="31">
          <cell r="B31">
            <v>2493</v>
          </cell>
          <cell r="C31">
            <v>0.99839550742077821</v>
          </cell>
          <cell r="D31">
            <v>5.273305084745763</v>
          </cell>
          <cell r="E31">
            <v>2.8199152542372881</v>
          </cell>
          <cell r="F31">
            <v>5.5084745762711863E-2</v>
          </cell>
          <cell r="G31">
            <v>1.4222857142857144</v>
          </cell>
          <cell r="H31">
            <v>0.76057142857142856</v>
          </cell>
          <cell r="I31">
            <v>2832.9545454545455</v>
          </cell>
          <cell r="J31">
            <v>2489</v>
          </cell>
          <cell r="K31">
            <v>472</v>
          </cell>
          <cell r="L31">
            <v>1331</v>
          </cell>
          <cell r="M31">
            <v>26</v>
          </cell>
          <cell r="N31">
            <v>1750</v>
          </cell>
          <cell r="O31">
            <v>0.88</v>
          </cell>
        </row>
        <row r="32">
          <cell r="B32">
            <v>2522</v>
          </cell>
          <cell r="C32">
            <v>1.8620142743854085</v>
          </cell>
          <cell r="D32">
            <v>3.1880515953835711</v>
          </cell>
          <cell r="E32">
            <v>7.505091649694501</v>
          </cell>
          <cell r="F32">
            <v>2.7155465037338763E-3</v>
          </cell>
          <cell r="G32">
            <v>2.5521739130434784</v>
          </cell>
          <cell r="H32">
            <v>6.0081521739130439</v>
          </cell>
          <cell r="I32">
            <v>2231.8584070796464</v>
          </cell>
          <cell r="J32">
            <v>4696</v>
          </cell>
          <cell r="K32">
            <v>1473</v>
          </cell>
          <cell r="L32">
            <v>11055</v>
          </cell>
          <cell r="M32">
            <v>4</v>
          </cell>
          <cell r="N32">
            <v>1840</v>
          </cell>
          <cell r="O32">
            <v>1.1299999999999999</v>
          </cell>
        </row>
        <row r="33">
          <cell r="B33">
            <v>2533</v>
          </cell>
          <cell r="C33">
            <v>9.6075799447295704</v>
          </cell>
          <cell r="D33">
            <v>11.87701317715959</v>
          </cell>
          <cell r="E33">
            <v>11.587603709126403</v>
          </cell>
          <cell r="F33">
            <v>1.4641288433382138E-2</v>
          </cell>
          <cell r="G33">
            <v>9.75</v>
          </cell>
          <cell r="H33">
            <v>9.5124198717948723</v>
          </cell>
          <cell r="I33">
            <v>749.40828402366867</v>
          </cell>
          <cell r="J33">
            <v>24336</v>
          </cell>
          <cell r="K33">
            <v>2049</v>
          </cell>
          <cell r="L33">
            <v>23743</v>
          </cell>
          <cell r="M33">
            <v>30</v>
          </cell>
          <cell r="N33">
            <v>2496</v>
          </cell>
          <cell r="O33">
            <v>3.38</v>
          </cell>
        </row>
        <row r="34">
          <cell r="B34">
            <v>2724</v>
          </cell>
          <cell r="C34">
            <v>3.158590308370044</v>
          </cell>
          <cell r="D34">
            <v>10.557055214723926</v>
          </cell>
          <cell r="E34">
            <v>14.241717791411043</v>
          </cell>
          <cell r="F34">
            <v>0.55337423312883438</v>
          </cell>
          <cell r="G34">
            <v>4.1365384615384615</v>
          </cell>
          <cell r="H34">
            <v>5.5802884615384611</v>
          </cell>
          <cell r="I34">
            <v>1891.6666666666667</v>
          </cell>
          <cell r="J34">
            <v>8604</v>
          </cell>
          <cell r="K34">
            <v>815</v>
          </cell>
          <cell r="L34">
            <v>11607</v>
          </cell>
          <cell r="M34">
            <v>451</v>
          </cell>
          <cell r="N34">
            <v>2080</v>
          </cell>
          <cell r="O34">
            <v>1.44</v>
          </cell>
        </row>
        <row r="35">
          <cell r="B35">
            <v>2811</v>
          </cell>
          <cell r="C35">
            <v>8.1746709356101039</v>
          </cell>
          <cell r="D35">
            <v>14.844315245478036</v>
          </cell>
          <cell r="E35">
            <v>15.301679586563308</v>
          </cell>
          <cell r="F35">
            <v>0.67183462532299743</v>
          </cell>
          <cell r="G35">
            <v>8.7505712109672498</v>
          </cell>
          <cell r="H35">
            <v>9.0201827875095208</v>
          </cell>
          <cell r="I35">
            <v>1111.0671936758895</v>
          </cell>
          <cell r="J35">
            <v>22979</v>
          </cell>
          <cell r="K35">
            <v>1548</v>
          </cell>
          <cell r="L35">
            <v>23687</v>
          </cell>
          <cell r="M35">
            <v>1040</v>
          </cell>
          <cell r="N35">
            <v>2626</v>
          </cell>
          <cell r="O35">
            <v>2.5299999999999998</v>
          </cell>
        </row>
        <row r="36">
          <cell r="B36">
            <v>2915</v>
          </cell>
          <cell r="C36">
            <v>1.5828473413379074</v>
          </cell>
          <cell r="D36">
            <v>1.0970042796005706</v>
          </cell>
          <cell r="E36">
            <v>2.6987636709462675</v>
          </cell>
          <cell r="F36">
            <v>2.3775558725630051E-2</v>
          </cell>
          <cell r="G36">
            <v>2.6888111888111887</v>
          </cell>
          <cell r="H36">
            <v>6.6148018648018647</v>
          </cell>
          <cell r="I36">
            <v>1943.3333333333333</v>
          </cell>
          <cell r="J36">
            <v>4614</v>
          </cell>
          <cell r="K36">
            <v>4206</v>
          </cell>
          <cell r="L36">
            <v>11351</v>
          </cell>
          <cell r="M36">
            <v>100</v>
          </cell>
          <cell r="N36">
            <v>1716</v>
          </cell>
          <cell r="O36">
            <v>1.5</v>
          </cell>
        </row>
        <row r="37">
          <cell r="B37">
            <v>2920</v>
          </cell>
          <cell r="C37">
            <v>2.1311643835616438</v>
          </cell>
          <cell r="D37">
            <v>4.8961447678992922</v>
          </cell>
          <cell r="E37">
            <v>13.908733280881195</v>
          </cell>
          <cell r="F37">
            <v>7.6317859952793082E-2</v>
          </cell>
          <cell r="G37">
            <v>3.6264568764568765</v>
          </cell>
          <cell r="H37">
            <v>10.301864801864802</v>
          </cell>
          <cell r="I37">
            <v>1640.4494382022472</v>
          </cell>
          <cell r="J37">
            <v>6223</v>
          </cell>
          <cell r="K37">
            <v>1271</v>
          </cell>
          <cell r="L37">
            <v>17678</v>
          </cell>
          <cell r="M37">
            <v>97</v>
          </cell>
          <cell r="N37">
            <v>1716</v>
          </cell>
          <cell r="O37">
            <v>1.78</v>
          </cell>
        </row>
        <row r="38">
          <cell r="B38">
            <v>3057</v>
          </cell>
          <cell r="C38">
            <v>1.8560680405626431</v>
          </cell>
          <cell r="D38">
            <v>1.9155975692099934</v>
          </cell>
          <cell r="E38">
            <v>3.5573936529372046</v>
          </cell>
          <cell r="F38">
            <v>0.48480756245779877</v>
          </cell>
          <cell r="G38">
            <v>2.5375670840787121</v>
          </cell>
          <cell r="H38">
            <v>4.7124329159212879</v>
          </cell>
          <cell r="I38">
            <v>2445.6</v>
          </cell>
          <cell r="J38">
            <v>5674</v>
          </cell>
          <cell r="K38">
            <v>2962</v>
          </cell>
          <cell r="L38">
            <v>10537</v>
          </cell>
          <cell r="M38">
            <v>1436</v>
          </cell>
          <cell r="N38">
            <v>2236</v>
          </cell>
          <cell r="O38">
            <v>1.25</v>
          </cell>
        </row>
        <row r="39">
          <cell r="B39">
            <v>3140</v>
          </cell>
          <cell r="C39">
            <v>2.4509554140127388</v>
          </cell>
          <cell r="D39">
            <v>7.0605504587155963</v>
          </cell>
          <cell r="E39">
            <v>8.1880733944954134</v>
          </cell>
          <cell r="F39">
            <v>4.1284403669724773E-2</v>
          </cell>
          <cell r="G39">
            <v>4</v>
          </cell>
          <cell r="H39">
            <v>4.6387733887733891</v>
          </cell>
          <cell r="I39">
            <v>1926.3803680981596</v>
          </cell>
          <cell r="J39">
            <v>7696</v>
          </cell>
          <cell r="K39">
            <v>1090</v>
          </cell>
          <cell r="L39">
            <v>8925</v>
          </cell>
          <cell r="M39">
            <v>45</v>
          </cell>
          <cell r="N39">
            <v>1924</v>
          </cell>
          <cell r="O39">
            <v>1.63</v>
          </cell>
        </row>
        <row r="40">
          <cell r="B40">
            <v>3199</v>
          </cell>
          <cell r="C40">
            <v>1.9718662081900593</v>
          </cell>
          <cell r="D40">
            <v>1.8971428571428572</v>
          </cell>
          <cell r="E40">
            <v>1.1801503759398497</v>
          </cell>
          <cell r="F40">
            <v>2.0451127819548873E-2</v>
          </cell>
          <cell r="G40">
            <v>3.0921568627450982</v>
          </cell>
          <cell r="H40">
            <v>1.9235294117647059</v>
          </cell>
          <cell r="I40">
            <v>2665.8333333333335</v>
          </cell>
          <cell r="J40">
            <v>6308</v>
          </cell>
          <cell r="K40">
            <v>3325</v>
          </cell>
          <cell r="L40">
            <v>3924</v>
          </cell>
          <cell r="M40">
            <v>68</v>
          </cell>
          <cell r="N40">
            <v>2040</v>
          </cell>
          <cell r="O40">
            <v>1.2</v>
          </cell>
        </row>
        <row r="41">
          <cell r="B41">
            <v>3514</v>
          </cell>
          <cell r="C41">
            <v>6.0432555492316444</v>
          </cell>
          <cell r="D41">
            <v>4.7475966912586633</v>
          </cell>
          <cell r="E41">
            <v>8.3438408227140624</v>
          </cell>
          <cell r="F41">
            <v>2.2915269394142634</v>
          </cell>
          <cell r="G41">
            <v>7.7053701015965164</v>
          </cell>
          <cell r="H41">
            <v>13.542089985486212</v>
          </cell>
          <cell r="I41">
            <v>796.82539682539675</v>
          </cell>
          <cell r="J41">
            <v>21236</v>
          </cell>
          <cell r="K41">
            <v>4473</v>
          </cell>
          <cell r="L41">
            <v>37322</v>
          </cell>
          <cell r="M41">
            <v>10250</v>
          </cell>
          <cell r="N41">
            <v>2756</v>
          </cell>
          <cell r="O41">
            <v>4.41</v>
          </cell>
        </row>
        <row r="42">
          <cell r="B42">
            <v>3538</v>
          </cell>
          <cell r="C42">
            <v>0.97003957037874511</v>
          </cell>
          <cell r="D42">
            <v>2.5862848530519971</v>
          </cell>
          <cell r="E42">
            <v>6.1944235116804824</v>
          </cell>
          <cell r="F42">
            <v>2.110022607385079E-2</v>
          </cell>
          <cell r="G42">
            <v>1.5348837209302326</v>
          </cell>
          <cell r="H42">
            <v>3.676207513416816</v>
          </cell>
          <cell r="I42">
            <v>1272.6618705035971</v>
          </cell>
          <cell r="J42">
            <v>3432</v>
          </cell>
          <cell r="K42">
            <v>1327</v>
          </cell>
          <cell r="L42">
            <v>8220</v>
          </cell>
          <cell r="M42">
            <v>28</v>
          </cell>
          <cell r="N42">
            <v>2236</v>
          </cell>
          <cell r="O42">
            <v>2.78</v>
          </cell>
        </row>
        <row r="43">
          <cell r="B43">
            <v>3935</v>
          </cell>
          <cell r="C43">
            <v>2.7578144853875477</v>
          </cell>
          <cell r="D43">
            <v>4.0889223813112281</v>
          </cell>
          <cell r="E43">
            <v>6.314242652599849</v>
          </cell>
          <cell r="F43">
            <v>0.95403165033911075</v>
          </cell>
          <cell r="G43">
            <v>6.9564102564102566</v>
          </cell>
          <cell r="H43">
            <v>10.742307692307692</v>
          </cell>
          <cell r="I43">
            <v>2186.1111111111109</v>
          </cell>
          <cell r="J43">
            <v>10852</v>
          </cell>
          <cell r="K43">
            <v>2654</v>
          </cell>
          <cell r="L43">
            <v>16758</v>
          </cell>
          <cell r="M43">
            <v>2532</v>
          </cell>
          <cell r="N43">
            <v>1560</v>
          </cell>
          <cell r="O43">
            <v>1.8</v>
          </cell>
        </row>
        <row r="44">
          <cell r="B44">
            <v>4032</v>
          </cell>
          <cell r="C44">
            <v>0.96676587301587302</v>
          </cell>
          <cell r="D44">
            <v>8.6238938053097343</v>
          </cell>
          <cell r="E44">
            <v>23.283185840707965</v>
          </cell>
          <cell r="F44">
            <v>0.55309734513274333</v>
          </cell>
          <cell r="G44">
            <v>1.947052947052947</v>
          </cell>
          <cell r="H44">
            <v>5.256743256743257</v>
          </cell>
          <cell r="I44">
            <v>1938.4615384615383</v>
          </cell>
          <cell r="J44">
            <v>3898</v>
          </cell>
          <cell r="K44">
            <v>452</v>
          </cell>
          <cell r="L44">
            <v>10524</v>
          </cell>
          <cell r="M44">
            <v>250</v>
          </cell>
          <cell r="N44">
            <v>2002</v>
          </cell>
          <cell r="O44">
            <v>2.08</v>
          </cell>
        </row>
        <row r="45">
          <cell r="B45">
            <v>4053</v>
          </cell>
          <cell r="C45">
            <v>6.710091290402171</v>
          </cell>
          <cell r="D45">
            <v>4.8703438395415475</v>
          </cell>
          <cell r="E45">
            <v>8.4149355300859607</v>
          </cell>
          <cell r="F45">
            <v>0.74785100286532946</v>
          </cell>
          <cell r="G45">
            <v>8.7166666666666668</v>
          </cell>
          <cell r="H45">
            <v>15.060576923076923</v>
          </cell>
          <cell r="I45">
            <v>1023.4848484848485</v>
          </cell>
          <cell r="J45">
            <v>27196</v>
          </cell>
          <cell r="K45">
            <v>5584</v>
          </cell>
          <cell r="L45">
            <v>46989</v>
          </cell>
          <cell r="M45">
            <v>4176</v>
          </cell>
          <cell r="N45">
            <v>3120</v>
          </cell>
          <cell r="O45">
            <v>3.96</v>
          </cell>
        </row>
        <row r="46">
          <cell r="B46">
            <v>4111</v>
          </cell>
          <cell r="C46">
            <v>1.7888591583556313</v>
          </cell>
          <cell r="D46">
            <v>4.3437684583579443</v>
          </cell>
          <cell r="E46">
            <v>11.463673951565269</v>
          </cell>
          <cell r="F46">
            <v>0.2067336089781453</v>
          </cell>
          <cell r="G46">
            <v>3.2141608391608392</v>
          </cell>
          <cell r="H46">
            <v>8.4825174825174834</v>
          </cell>
          <cell r="I46">
            <v>1516.9741697416973</v>
          </cell>
          <cell r="J46">
            <v>7354</v>
          </cell>
          <cell r="K46">
            <v>1693</v>
          </cell>
          <cell r="L46">
            <v>19408</v>
          </cell>
          <cell r="M46">
            <v>350</v>
          </cell>
          <cell r="N46">
            <v>2288</v>
          </cell>
          <cell r="O46">
            <v>2.71</v>
          </cell>
        </row>
        <row r="47">
          <cell r="B47">
            <v>4195</v>
          </cell>
          <cell r="C47">
            <v>3.0750893921334921</v>
          </cell>
          <cell r="D47">
            <v>2.6171637248934876</v>
          </cell>
          <cell r="E47">
            <v>6.1761006289308176</v>
          </cell>
          <cell r="F47">
            <v>0.52749036315682696</v>
          </cell>
          <cell r="G47">
            <v>5.7692307692307692</v>
          </cell>
          <cell r="H47">
            <v>13.61449016100179</v>
          </cell>
          <cell r="I47">
            <v>2397.1428571428573</v>
          </cell>
          <cell r="J47">
            <v>12900</v>
          </cell>
          <cell r="K47">
            <v>4929</v>
          </cell>
          <cell r="L47">
            <v>30442</v>
          </cell>
          <cell r="M47">
            <v>2600</v>
          </cell>
          <cell r="N47">
            <v>2236</v>
          </cell>
          <cell r="O47">
            <v>1.75</v>
          </cell>
        </row>
        <row r="48">
          <cell r="B48">
            <v>4261</v>
          </cell>
          <cell r="C48">
            <v>2.0171321286083077</v>
          </cell>
          <cell r="D48">
            <v>2.0861650485436893</v>
          </cell>
          <cell r="E48">
            <v>3.3395631067961165</v>
          </cell>
          <cell r="F48">
            <v>3.7864077669902914E-2</v>
          </cell>
          <cell r="G48">
            <v>5.1652644230769234</v>
          </cell>
          <cell r="H48">
            <v>8.2686298076923084</v>
          </cell>
          <cell r="I48">
            <v>3277.6923076923076</v>
          </cell>
          <cell r="J48">
            <v>8595</v>
          </cell>
          <cell r="K48">
            <v>4120</v>
          </cell>
          <cell r="L48">
            <v>13759</v>
          </cell>
          <cell r="M48">
            <v>156</v>
          </cell>
          <cell r="N48">
            <v>1664</v>
          </cell>
          <cell r="O48">
            <v>1.3</v>
          </cell>
        </row>
        <row r="49">
          <cell r="B49">
            <v>4467</v>
          </cell>
          <cell r="C49">
            <v>14.95589881352138</v>
          </cell>
          <cell r="D49">
            <v>3.7798019801980196</v>
          </cell>
          <cell r="E49">
            <v>8.0458840169731261</v>
          </cell>
          <cell r="F49">
            <v>6.472418670438472E-2</v>
          </cell>
          <cell r="G49">
            <v>19.765680473372782</v>
          </cell>
          <cell r="H49">
            <v>42.074260355029587</v>
          </cell>
          <cell r="I49">
            <v>494.68438538205982</v>
          </cell>
          <cell r="J49">
            <v>66808</v>
          </cell>
          <cell r="K49">
            <v>17675</v>
          </cell>
          <cell r="L49">
            <v>142211</v>
          </cell>
          <cell r="M49">
            <v>1144</v>
          </cell>
          <cell r="N49">
            <v>3380</v>
          </cell>
          <cell r="O49">
            <v>9.0299999999999994</v>
          </cell>
        </row>
        <row r="50">
          <cell r="B50">
            <v>4492</v>
          </cell>
          <cell r="C50">
            <v>5.3481745325022265</v>
          </cell>
          <cell r="D50">
            <v>9.882352941176471</v>
          </cell>
          <cell r="E50">
            <v>21.293706293706293</v>
          </cell>
          <cell r="F50">
            <v>9.2554504319210196E-2</v>
          </cell>
          <cell r="G50">
            <v>11.268292682926829</v>
          </cell>
          <cell r="H50">
            <v>24.28001876172608</v>
          </cell>
          <cell r="I50">
            <v>1472.7868852459017</v>
          </cell>
          <cell r="J50">
            <v>24024</v>
          </cell>
          <cell r="K50">
            <v>2431</v>
          </cell>
          <cell r="L50">
            <v>51765</v>
          </cell>
          <cell r="M50">
            <v>225</v>
          </cell>
          <cell r="N50">
            <v>2132</v>
          </cell>
          <cell r="O50">
            <v>3.05</v>
          </cell>
        </row>
        <row r="51">
          <cell r="B51">
            <v>4608</v>
          </cell>
          <cell r="C51">
            <v>5.412109375</v>
          </cell>
          <cell r="D51">
            <v>4.680743243243243</v>
          </cell>
          <cell r="E51">
            <v>6.6576576576576576</v>
          </cell>
          <cell r="F51">
            <v>2.6936936936936937</v>
          </cell>
          <cell r="G51">
            <v>11.989903846153846</v>
          </cell>
          <cell r="H51">
            <v>17.053846153846155</v>
          </cell>
          <cell r="I51">
            <v>1453.627760252366</v>
          </cell>
          <cell r="J51">
            <v>24939</v>
          </cell>
          <cell r="K51">
            <v>5328</v>
          </cell>
          <cell r="L51">
            <v>35472</v>
          </cell>
          <cell r="M51">
            <v>14352</v>
          </cell>
          <cell r="N51">
            <v>2080</v>
          </cell>
          <cell r="O51">
            <v>3.17</v>
          </cell>
        </row>
        <row r="52">
          <cell r="B52">
            <v>4681</v>
          </cell>
          <cell r="C52">
            <v>3.8158513138218328</v>
          </cell>
          <cell r="D52">
            <v>7.5750636132315519</v>
          </cell>
          <cell r="E52">
            <v>8.1335877862595414</v>
          </cell>
          <cell r="F52">
            <v>1.8570822731128074</v>
          </cell>
          <cell r="G52">
            <v>7.6333333333333337</v>
          </cell>
          <cell r="H52">
            <v>8.1961538461538463</v>
          </cell>
          <cell r="I52">
            <v>1544.8844884488449</v>
          </cell>
          <cell r="J52">
            <v>17862</v>
          </cell>
          <cell r="K52">
            <v>2358</v>
          </cell>
          <cell r="L52">
            <v>19179</v>
          </cell>
          <cell r="M52">
            <v>4379</v>
          </cell>
          <cell r="N52">
            <v>2340</v>
          </cell>
          <cell r="O52">
            <v>3.03</v>
          </cell>
        </row>
        <row r="53">
          <cell r="B53">
            <v>4716</v>
          </cell>
          <cell r="C53">
            <v>1.8392705682782018</v>
          </cell>
          <cell r="D53">
            <v>3.3620155038759689</v>
          </cell>
          <cell r="E53">
            <v>12.730232558139535</v>
          </cell>
          <cell r="F53">
            <v>0.11472868217054263</v>
          </cell>
          <cell r="G53">
            <v>3.8346595932802829</v>
          </cell>
          <cell r="H53">
            <v>14.519893899204243</v>
          </cell>
          <cell r="I53">
            <v>1626.2068965517242</v>
          </cell>
          <cell r="J53">
            <v>8674</v>
          </cell>
          <cell r="K53">
            <v>2580</v>
          </cell>
          <cell r="L53">
            <v>32844</v>
          </cell>
          <cell r="M53">
            <v>296</v>
          </cell>
          <cell r="N53">
            <v>2262</v>
          </cell>
          <cell r="O53">
            <v>2.9</v>
          </cell>
        </row>
        <row r="54">
          <cell r="B54">
            <v>4740</v>
          </cell>
          <cell r="C54">
            <v>2.0392405063291141</v>
          </cell>
          <cell r="D54">
            <v>7.4353846153846153</v>
          </cell>
          <cell r="E54">
            <v>6.8384615384615381</v>
          </cell>
          <cell r="F54">
            <v>0.04</v>
          </cell>
          <cell r="G54">
            <v>4.0409698996655514</v>
          </cell>
          <cell r="H54">
            <v>3.7165551839464883</v>
          </cell>
          <cell r="I54">
            <v>1975</v>
          </cell>
          <cell r="J54">
            <v>9666</v>
          </cell>
          <cell r="K54">
            <v>1300</v>
          </cell>
          <cell r="L54">
            <v>8890</v>
          </cell>
          <cell r="M54">
            <v>52</v>
          </cell>
          <cell r="N54">
            <v>2392</v>
          </cell>
          <cell r="O54">
            <v>2.4</v>
          </cell>
        </row>
        <row r="55">
          <cell r="B55">
            <v>4750</v>
          </cell>
          <cell r="C55">
            <v>3.008</v>
          </cell>
          <cell r="D55">
            <v>6.9057515708071531</v>
          </cell>
          <cell r="E55">
            <v>15.972450459159013</v>
          </cell>
          <cell r="F55">
            <v>2.0517158047365878</v>
          </cell>
          <cell r="G55">
            <v>6.1059829059829056</v>
          </cell>
          <cell r="H55">
            <v>14.122649572649573</v>
          </cell>
          <cell r="I55">
            <v>1208.651399491094</v>
          </cell>
          <cell r="J55">
            <v>14288</v>
          </cell>
          <cell r="K55">
            <v>2069</v>
          </cell>
          <cell r="L55">
            <v>33047</v>
          </cell>
          <cell r="M55">
            <v>4245</v>
          </cell>
          <cell r="N55">
            <v>2340</v>
          </cell>
          <cell r="O55">
            <v>3.93</v>
          </cell>
        </row>
        <row r="56">
          <cell r="B56">
            <v>4823</v>
          </cell>
          <cell r="C56">
            <v>1.0207339829981339</v>
          </cell>
          <cell r="D56">
            <v>0.88894907908992415</v>
          </cell>
          <cell r="E56">
            <v>1.0420729505236548</v>
          </cell>
          <cell r="F56">
            <v>2.9252437703141929E-2</v>
          </cell>
          <cell r="G56">
            <v>2.366826923076923</v>
          </cell>
          <cell r="H56">
            <v>2.7745192307692306</v>
          </cell>
          <cell r="I56">
            <v>3215.3333333333335</v>
          </cell>
          <cell r="J56">
            <v>4923</v>
          </cell>
          <cell r="K56">
            <v>5538</v>
          </cell>
          <cell r="L56">
            <v>5771</v>
          </cell>
          <cell r="M56">
            <v>162</v>
          </cell>
          <cell r="N56">
            <v>2080</v>
          </cell>
          <cell r="O56">
            <v>1.5</v>
          </cell>
        </row>
        <row r="57">
          <cell r="B57">
            <v>5202</v>
          </cell>
          <cell r="C57">
            <v>3.760092272202999</v>
          </cell>
          <cell r="D57">
            <v>4.4373865698729587</v>
          </cell>
          <cell r="E57">
            <v>6.1930580762250456</v>
          </cell>
          <cell r="F57">
            <v>4.7640653357531759E-2</v>
          </cell>
          <cell r="G57">
            <v>5.3736263736263732</v>
          </cell>
          <cell r="H57">
            <v>7.4997252747252743</v>
          </cell>
          <cell r="I57">
            <v>1224</v>
          </cell>
          <cell r="J57">
            <v>19560</v>
          </cell>
          <cell r="K57">
            <v>4408</v>
          </cell>
          <cell r="L57">
            <v>27299</v>
          </cell>
          <cell r="M57">
            <v>210</v>
          </cell>
          <cell r="N57">
            <v>3640</v>
          </cell>
          <cell r="O57">
            <v>4.25</v>
          </cell>
        </row>
        <row r="58">
          <cell r="B58">
            <v>5305</v>
          </cell>
          <cell r="C58">
            <v>2.1983034872761547</v>
          </cell>
          <cell r="D58">
            <v>2.8618404907975461</v>
          </cell>
          <cell r="E58">
            <v>6.7283435582822086</v>
          </cell>
          <cell r="F58">
            <v>0.24834355828220858</v>
          </cell>
          <cell r="G58">
            <v>2.2759562841530054</v>
          </cell>
          <cell r="H58">
            <v>5.3508977361436374</v>
          </cell>
          <cell r="I58">
            <v>995.30956848030019</v>
          </cell>
          <cell r="J58">
            <v>11662</v>
          </cell>
          <cell r="K58">
            <v>4075</v>
          </cell>
          <cell r="L58">
            <v>27418</v>
          </cell>
          <cell r="M58">
            <v>1012</v>
          </cell>
          <cell r="N58">
            <v>5124</v>
          </cell>
          <cell r="O58">
            <v>5.33</v>
          </cell>
        </row>
        <row r="59">
          <cell r="B59">
            <v>5457</v>
          </cell>
          <cell r="C59">
            <v>10.489279824079164</v>
          </cell>
          <cell r="D59">
            <v>10.929921710903189</v>
          </cell>
          <cell r="E59">
            <v>19.204506396792056</v>
          </cell>
          <cell r="F59">
            <v>0.31411113232766852</v>
          </cell>
          <cell r="G59">
            <v>25.017482517482517</v>
          </cell>
          <cell r="H59">
            <v>43.957167832167833</v>
          </cell>
          <cell r="I59">
            <v>936.02058319039452</v>
          </cell>
          <cell r="J59">
            <v>57240</v>
          </cell>
          <cell r="K59">
            <v>5237</v>
          </cell>
          <cell r="L59">
            <v>100574</v>
          </cell>
          <cell r="M59">
            <v>1645</v>
          </cell>
          <cell r="N59">
            <v>2288</v>
          </cell>
          <cell r="O59">
            <v>5.83</v>
          </cell>
        </row>
        <row r="60">
          <cell r="B60">
            <v>5562</v>
          </cell>
          <cell r="C60">
            <v>4.7648327939590072</v>
          </cell>
          <cell r="D60">
            <v>4.1689476168003772</v>
          </cell>
          <cell r="E60">
            <v>5.4355828220858893</v>
          </cell>
          <cell r="F60">
            <v>1.2713544124587068</v>
          </cell>
          <cell r="G60">
            <v>11.07943143812709</v>
          </cell>
          <cell r="H60">
            <v>14.445652173913043</v>
          </cell>
          <cell r="I60">
            <v>1264.090909090909</v>
          </cell>
          <cell r="J60">
            <v>26502</v>
          </cell>
          <cell r="K60">
            <v>6357</v>
          </cell>
          <cell r="L60">
            <v>34554</v>
          </cell>
          <cell r="M60">
            <v>8082</v>
          </cell>
          <cell r="N60">
            <v>2392</v>
          </cell>
          <cell r="O60">
            <v>4.4000000000000004</v>
          </cell>
        </row>
        <row r="61">
          <cell r="B61">
            <v>5999</v>
          </cell>
          <cell r="C61">
            <v>0.53842307051175198</v>
          </cell>
          <cell r="D61">
            <v>0.83247422680412375</v>
          </cell>
          <cell r="E61">
            <v>0.97396907216494844</v>
          </cell>
          <cell r="F61">
            <v>4.3298969072164947E-2</v>
          </cell>
          <cell r="G61">
            <v>2.3304473304473303</v>
          </cell>
          <cell r="H61">
            <v>2.7265512265512264</v>
          </cell>
          <cell r="I61">
            <v>4285</v>
          </cell>
          <cell r="J61">
            <v>3230</v>
          </cell>
          <cell r="K61">
            <v>3880</v>
          </cell>
          <cell r="L61">
            <v>3779</v>
          </cell>
          <cell r="M61">
            <v>168</v>
          </cell>
          <cell r="N61">
            <v>1386</v>
          </cell>
          <cell r="O61">
            <v>1.4</v>
          </cell>
        </row>
        <row r="62">
          <cell r="B62">
            <v>6096</v>
          </cell>
          <cell r="C62">
            <v>1.4593175853018372</v>
          </cell>
          <cell r="D62">
            <v>11.583333333333334</v>
          </cell>
          <cell r="E62">
            <v>24.733072916666668</v>
          </cell>
          <cell r="F62">
            <v>0.52473958333333337</v>
          </cell>
          <cell r="G62">
            <v>1.2533107917723303</v>
          </cell>
          <cell r="H62">
            <v>2.6761059453367144</v>
          </cell>
          <cell r="I62">
            <v>1354.6666666666667</v>
          </cell>
          <cell r="J62">
            <v>8896</v>
          </cell>
          <cell r="K62">
            <v>768</v>
          </cell>
          <cell r="L62">
            <v>18995</v>
          </cell>
          <cell r="M62">
            <v>403</v>
          </cell>
          <cell r="N62">
            <v>7098</v>
          </cell>
          <cell r="O62">
            <v>4.5</v>
          </cell>
        </row>
        <row r="63">
          <cell r="B63">
            <v>6449</v>
          </cell>
          <cell r="C63">
            <v>6.3122964800744299</v>
          </cell>
          <cell r="D63">
            <v>13.632953784326858</v>
          </cell>
          <cell r="E63">
            <v>13.902880107166778</v>
          </cell>
          <cell r="F63">
            <v>0.71165438713998663</v>
          </cell>
          <cell r="G63">
            <v>15.976452119309263</v>
          </cell>
          <cell r="H63">
            <v>16.292778649921509</v>
          </cell>
          <cell r="I63">
            <v>1181.1355311355312</v>
          </cell>
          <cell r="J63">
            <v>40708</v>
          </cell>
          <cell r="K63">
            <v>2986</v>
          </cell>
          <cell r="L63">
            <v>41514</v>
          </cell>
          <cell r="M63">
            <v>2125</v>
          </cell>
          <cell r="N63">
            <v>2548</v>
          </cell>
          <cell r="O63">
            <v>5.46</v>
          </cell>
        </row>
        <row r="64">
          <cell r="B64">
            <v>6734</v>
          </cell>
          <cell r="C64">
            <v>3.3117018117018118</v>
          </cell>
          <cell r="D64">
            <v>8.0800724637681167</v>
          </cell>
          <cell r="E64">
            <v>21.642753623188405</v>
          </cell>
          <cell r="F64">
            <v>3.1956521739130435</v>
          </cell>
          <cell r="G64">
            <v>8.7523547880690735</v>
          </cell>
          <cell r="H64">
            <v>23.443485086342228</v>
          </cell>
          <cell r="I64">
            <v>1992.3076923076924</v>
          </cell>
          <cell r="J64">
            <v>22301</v>
          </cell>
          <cell r="K64">
            <v>2760</v>
          </cell>
          <cell r="L64">
            <v>59734</v>
          </cell>
          <cell r="M64">
            <v>8820</v>
          </cell>
          <cell r="N64">
            <v>2548</v>
          </cell>
          <cell r="O64">
            <v>3.38</v>
          </cell>
        </row>
        <row r="65">
          <cell r="B65">
            <v>6763</v>
          </cell>
          <cell r="C65">
            <v>1.1400266154073635</v>
          </cell>
          <cell r="D65">
            <v>1.9284642321160581</v>
          </cell>
          <cell r="E65">
            <v>3.7968984492246123</v>
          </cell>
          <cell r="F65">
            <v>0.17708854427213608</v>
          </cell>
          <cell r="G65">
            <v>3.2531645569620253</v>
          </cell>
          <cell r="H65">
            <v>6.4050632911392409</v>
          </cell>
          <cell r="I65">
            <v>3220.4761904761904</v>
          </cell>
          <cell r="J65">
            <v>7710</v>
          </cell>
          <cell r="K65">
            <v>3998</v>
          </cell>
          <cell r="L65">
            <v>15180</v>
          </cell>
          <cell r="M65">
            <v>708</v>
          </cell>
          <cell r="N65">
            <v>2370</v>
          </cell>
          <cell r="O65">
            <v>2.1</v>
          </cell>
        </row>
        <row r="66">
          <cell r="B66">
            <v>6867</v>
          </cell>
          <cell r="C66">
            <v>0.78869957769040333</v>
          </cell>
          <cell r="D66">
            <v>5.4268537074148293</v>
          </cell>
          <cell r="E66">
            <v>9.5150300601202407</v>
          </cell>
          <cell r="F66">
            <v>3.2064128256513023E-2</v>
          </cell>
          <cell r="G66">
            <v>2.083076923076923</v>
          </cell>
          <cell r="H66">
            <v>3.6523076923076925</v>
          </cell>
          <cell r="I66">
            <v>3924</v>
          </cell>
          <cell r="J66">
            <v>5416</v>
          </cell>
          <cell r="K66">
            <v>998</v>
          </cell>
          <cell r="L66">
            <v>9496</v>
          </cell>
          <cell r="M66">
            <v>32</v>
          </cell>
          <cell r="N66">
            <v>2600</v>
          </cell>
          <cell r="O66">
            <v>1.75</v>
          </cell>
        </row>
        <row r="67">
          <cell r="B67">
            <v>6903</v>
          </cell>
          <cell r="C67">
            <v>1.1573229030856149</v>
          </cell>
          <cell r="D67">
            <v>5.2837301587301591</v>
          </cell>
          <cell r="E67">
            <v>11.162037037037036</v>
          </cell>
          <cell r="F67">
            <v>0.17328042328042328</v>
          </cell>
          <cell r="G67">
            <v>3.8408653846153844</v>
          </cell>
          <cell r="H67">
            <v>8.113942307692307</v>
          </cell>
          <cell r="I67">
            <v>2962.6609442060085</v>
          </cell>
          <cell r="J67">
            <v>7989</v>
          </cell>
          <cell r="K67">
            <v>1512</v>
          </cell>
          <cell r="L67">
            <v>16877</v>
          </cell>
          <cell r="M67">
            <v>262</v>
          </cell>
          <cell r="N67">
            <v>2080</v>
          </cell>
          <cell r="O67">
            <v>2.33</v>
          </cell>
        </row>
        <row r="68">
          <cell r="B68">
            <v>7927</v>
          </cell>
          <cell r="C68">
            <v>2.8454648669105587</v>
          </cell>
          <cell r="D68">
            <v>2.8372327044025156</v>
          </cell>
          <cell r="E68">
            <v>4.6569811320754715</v>
          </cell>
          <cell r="F68">
            <v>0.13081761006289308</v>
          </cell>
          <cell r="G68">
            <v>11.216310293386375</v>
          </cell>
          <cell r="H68">
            <v>18.410243659870712</v>
          </cell>
          <cell r="I68">
            <v>2872.1014492753625</v>
          </cell>
          <cell r="J68">
            <v>22556</v>
          </cell>
          <cell r="K68">
            <v>7950</v>
          </cell>
          <cell r="L68">
            <v>37023</v>
          </cell>
          <cell r="M68">
            <v>1040</v>
          </cell>
          <cell r="N68">
            <v>2011</v>
          </cell>
          <cell r="O68">
            <v>2.76</v>
          </cell>
        </row>
        <row r="69">
          <cell r="B69">
            <v>8212</v>
          </cell>
          <cell r="C69">
            <v>4.9551875304432542</v>
          </cell>
          <cell r="D69">
            <v>8.2707317073170739</v>
          </cell>
          <cell r="E69">
            <v>12.495731707317074</v>
          </cell>
          <cell r="F69">
            <v>0.97398373983739839</v>
          </cell>
          <cell r="G69">
            <v>16.302884615384617</v>
          </cell>
          <cell r="H69">
            <v>24.631009615384617</v>
          </cell>
          <cell r="I69">
            <v>1896.5357967667437</v>
          </cell>
          <cell r="J69">
            <v>40692</v>
          </cell>
          <cell r="K69">
            <v>4920</v>
          </cell>
          <cell r="L69">
            <v>61479</v>
          </cell>
          <cell r="M69">
            <v>4792</v>
          </cell>
          <cell r="N69">
            <v>2496</v>
          </cell>
          <cell r="O69">
            <v>4.33</v>
          </cell>
        </row>
        <row r="70">
          <cell r="B70">
            <v>8233</v>
          </cell>
          <cell r="C70">
            <v>8.8899550589092673</v>
          </cell>
          <cell r="D70">
            <v>14.705846895720313</v>
          </cell>
          <cell r="E70">
            <v>27.139441430580671</v>
          </cell>
          <cell r="F70">
            <v>0.934699618243922</v>
          </cell>
          <cell r="G70">
            <v>21.65414201183432</v>
          </cell>
          <cell r="H70">
            <v>39.962426035502958</v>
          </cell>
          <cell r="I70">
            <v>1268.5670261941448</v>
          </cell>
          <cell r="J70">
            <v>73191</v>
          </cell>
          <cell r="K70">
            <v>4977</v>
          </cell>
          <cell r="L70">
            <v>135073</v>
          </cell>
          <cell r="M70">
            <v>4652</v>
          </cell>
          <cell r="N70">
            <v>3380</v>
          </cell>
          <cell r="O70">
            <v>6.49</v>
          </cell>
        </row>
        <row r="71">
          <cell r="B71">
            <v>8252</v>
          </cell>
          <cell r="C71">
            <v>6.1170625302956863</v>
          </cell>
          <cell r="D71">
            <v>6.8864938608458388</v>
          </cell>
          <cell r="E71">
            <v>7.3923601637107774</v>
          </cell>
          <cell r="F71">
            <v>2.9461118690313781</v>
          </cell>
          <cell r="G71">
            <v>11.79392523364486</v>
          </cell>
          <cell r="H71">
            <v>12.660280373831776</v>
          </cell>
          <cell r="I71">
            <v>1465.7193605683838</v>
          </cell>
          <cell r="J71">
            <v>50478</v>
          </cell>
          <cell r="K71">
            <v>7330</v>
          </cell>
          <cell r="L71">
            <v>54186</v>
          </cell>
          <cell r="M71">
            <v>21595</v>
          </cell>
          <cell r="N71">
            <v>4280</v>
          </cell>
          <cell r="O71">
            <v>5.63</v>
          </cell>
        </row>
        <row r="72">
          <cell r="B72">
            <v>8269</v>
          </cell>
          <cell r="C72">
            <v>0.36280082234853067</v>
          </cell>
          <cell r="D72">
            <v>0.579262405869859</v>
          </cell>
          <cell r="E72">
            <v>9.7227263950569611</v>
          </cell>
          <cell r="F72">
            <v>1.9308746862328634E-2</v>
          </cell>
          <cell r="G72" t="str">
            <v>N/A</v>
          </cell>
          <cell r="H72" t="str">
            <v>N/A</v>
          </cell>
          <cell r="I72">
            <v>1148.4722222222222</v>
          </cell>
          <cell r="J72">
            <v>3000</v>
          </cell>
          <cell r="K72">
            <v>5179</v>
          </cell>
          <cell r="L72">
            <v>50354</v>
          </cell>
          <cell r="M72">
            <v>100</v>
          </cell>
          <cell r="N72">
            <v>0</v>
          </cell>
          <cell r="O72">
            <v>7.2</v>
          </cell>
        </row>
        <row r="73">
          <cell r="B73">
            <v>8279</v>
          </cell>
          <cell r="C73">
            <v>1.2250271771953134</v>
          </cell>
          <cell r="D73">
            <v>0.91782805429864256</v>
          </cell>
          <cell r="E73">
            <v>2.2537556561085972</v>
          </cell>
          <cell r="F73">
            <v>0.13574660633484162</v>
          </cell>
          <cell r="G73">
            <v>4.3593380614657207</v>
          </cell>
          <cell r="H73">
            <v>10.704491725768321</v>
          </cell>
          <cell r="I73">
            <v>2249.728260869565</v>
          </cell>
          <cell r="J73">
            <v>10142</v>
          </cell>
          <cell r="K73">
            <v>11050</v>
          </cell>
          <cell r="L73">
            <v>24904</v>
          </cell>
          <cell r="M73">
            <v>1500</v>
          </cell>
          <cell r="N73">
            <v>2326.5</v>
          </cell>
          <cell r="O73">
            <v>3.68</v>
          </cell>
        </row>
        <row r="74">
          <cell r="B74">
            <v>8430</v>
          </cell>
          <cell r="C74">
            <v>1.3983392645314354</v>
          </cell>
          <cell r="D74">
            <v>4.622745098039216</v>
          </cell>
          <cell r="E74">
            <v>13.612156862745097</v>
          </cell>
          <cell r="F74">
            <v>0.23882352941176471</v>
          </cell>
          <cell r="G74">
            <v>3.6563275434243176</v>
          </cell>
          <cell r="H74">
            <v>10.766439205955335</v>
          </cell>
          <cell r="I74">
            <v>2278.3783783783783</v>
          </cell>
          <cell r="J74">
            <v>11788</v>
          </cell>
          <cell r="K74">
            <v>2550</v>
          </cell>
          <cell r="L74">
            <v>34711</v>
          </cell>
          <cell r="M74">
            <v>609</v>
          </cell>
          <cell r="N74">
            <v>3224</v>
          </cell>
          <cell r="O74">
            <v>3.7</v>
          </cell>
        </row>
        <row r="75">
          <cell r="B75">
            <v>8513</v>
          </cell>
          <cell r="C75">
            <v>3.2677082109714553</v>
          </cell>
          <cell r="D75">
            <v>6.4408427876823335</v>
          </cell>
          <cell r="E75">
            <v>6.8205603148877056</v>
          </cell>
          <cell r="F75">
            <v>0.7101180828895578</v>
          </cell>
          <cell r="G75">
            <v>11.447736625514404</v>
          </cell>
          <cell r="H75">
            <v>12.122633744855968</v>
          </cell>
          <cell r="I75">
            <v>2240.2631578947371</v>
          </cell>
          <cell r="J75">
            <v>27818</v>
          </cell>
          <cell r="K75">
            <v>4319</v>
          </cell>
          <cell r="L75">
            <v>29458</v>
          </cell>
          <cell r="M75">
            <v>3067</v>
          </cell>
          <cell r="N75">
            <v>2430</v>
          </cell>
          <cell r="O75">
            <v>3.8</v>
          </cell>
        </row>
        <row r="76">
          <cell r="B76">
            <v>8587</v>
          </cell>
          <cell r="C76">
            <v>2.1826016070804704</v>
          </cell>
          <cell r="D76">
            <v>1.0379929109437307</v>
          </cell>
          <cell r="E76">
            <v>1.4158728400531679</v>
          </cell>
          <cell r="F76">
            <v>7.6207354895879487E-2</v>
          </cell>
          <cell r="G76">
            <v>9.1872549019607845</v>
          </cell>
          <cell r="H76">
            <v>12.531862745098039</v>
          </cell>
          <cell r="I76">
            <v>2642.1538461538462</v>
          </cell>
          <cell r="J76">
            <v>18742</v>
          </cell>
          <cell r="K76">
            <v>18056</v>
          </cell>
          <cell r="L76">
            <v>25565</v>
          </cell>
          <cell r="M76">
            <v>1376</v>
          </cell>
          <cell r="N76">
            <v>2040</v>
          </cell>
          <cell r="O76">
            <v>3.25</v>
          </cell>
        </row>
        <row r="77">
          <cell r="B77">
            <v>8635</v>
          </cell>
          <cell r="C77">
            <v>2.6794441227562245</v>
          </cell>
          <cell r="D77">
            <v>12.339733333333333</v>
          </cell>
          <cell r="E77">
            <v>11.401066666666667</v>
          </cell>
          <cell r="F77">
            <v>2.4E-2</v>
          </cell>
          <cell r="G77">
            <v>3.006366943866944</v>
          </cell>
          <cell r="H77">
            <v>2.7776767151767152</v>
          </cell>
          <cell r="I77">
            <v>2333.7837837837837</v>
          </cell>
          <cell r="J77">
            <v>23137</v>
          </cell>
          <cell r="K77">
            <v>1875</v>
          </cell>
          <cell r="L77">
            <v>21377</v>
          </cell>
          <cell r="M77">
            <v>45</v>
          </cell>
          <cell r="N77">
            <v>7696</v>
          </cell>
          <cell r="O77">
            <v>3.7</v>
          </cell>
        </row>
        <row r="78">
          <cell r="B78">
            <v>8771</v>
          </cell>
          <cell r="C78">
            <v>13.291300877893057</v>
          </cell>
          <cell r="D78">
            <v>14.627101631116687</v>
          </cell>
          <cell r="E78">
            <v>15.002007528230866</v>
          </cell>
          <cell r="F78">
            <v>0.43726474278544541</v>
          </cell>
          <cell r="G78">
            <v>33.118749999999999</v>
          </cell>
          <cell r="H78">
            <v>33.967613636363637</v>
          </cell>
          <cell r="I78">
            <v>974.55555555555554</v>
          </cell>
          <cell r="J78">
            <v>116578</v>
          </cell>
          <cell r="K78">
            <v>7970</v>
          </cell>
          <cell r="L78">
            <v>119566</v>
          </cell>
          <cell r="M78">
            <v>3485</v>
          </cell>
          <cell r="N78">
            <v>3520</v>
          </cell>
          <cell r="O78">
            <v>9</v>
          </cell>
        </row>
        <row r="79">
          <cell r="B79">
            <v>9094</v>
          </cell>
          <cell r="C79">
            <v>0.79667912909610727</v>
          </cell>
          <cell r="D79">
            <v>1.81125</v>
          </cell>
          <cell r="E79">
            <v>3.5542500000000001</v>
          </cell>
          <cell r="F79">
            <v>1.8749999999999999E-2</v>
          </cell>
          <cell r="G79">
            <v>3.8701923076923075</v>
          </cell>
          <cell r="H79">
            <v>7.5945512820512819</v>
          </cell>
          <cell r="I79">
            <v>4041.7777777777778</v>
          </cell>
          <cell r="J79">
            <v>7245</v>
          </cell>
          <cell r="K79">
            <v>4000</v>
          </cell>
          <cell r="L79">
            <v>14217</v>
          </cell>
          <cell r="M79">
            <v>75</v>
          </cell>
          <cell r="N79">
            <v>1872</v>
          </cell>
          <cell r="O79">
            <v>2.25</v>
          </cell>
        </row>
        <row r="80">
          <cell r="B80">
            <v>9286</v>
          </cell>
          <cell r="C80">
            <v>18.145380142149474</v>
          </cell>
          <cell r="D80">
            <v>25.250711823767421</v>
          </cell>
          <cell r="E80">
            <v>18.554023677506368</v>
          </cell>
          <cell r="F80">
            <v>4.0011988610819724</v>
          </cell>
          <cell r="G80">
            <v>50.630408653846153</v>
          </cell>
          <cell r="H80">
            <v>37.202824519230766</v>
          </cell>
          <cell r="I80">
            <v>871.92488262910797</v>
          </cell>
          <cell r="J80">
            <v>168498</v>
          </cell>
          <cell r="K80">
            <v>6673</v>
          </cell>
          <cell r="L80">
            <v>123811</v>
          </cell>
          <cell r="M80">
            <v>26700</v>
          </cell>
          <cell r="N80">
            <v>3328</v>
          </cell>
          <cell r="O80">
            <v>10.65</v>
          </cell>
        </row>
        <row r="81">
          <cell r="B81">
            <v>9808</v>
          </cell>
          <cell r="C81">
            <v>0.83605220228384991</v>
          </cell>
          <cell r="D81">
            <v>3.4834324553950724</v>
          </cell>
          <cell r="E81">
            <v>14.403993203058624</v>
          </cell>
          <cell r="F81">
            <v>0.19116397621070519</v>
          </cell>
          <cell r="G81">
            <v>3.2852564102564101</v>
          </cell>
          <cell r="H81">
            <v>13.584535256410257</v>
          </cell>
          <cell r="I81">
            <v>1682.3327615780445</v>
          </cell>
          <cell r="J81">
            <v>8200</v>
          </cell>
          <cell r="K81">
            <v>2354</v>
          </cell>
          <cell r="L81">
            <v>33907</v>
          </cell>
          <cell r="M81">
            <v>450</v>
          </cell>
          <cell r="N81">
            <v>2496</v>
          </cell>
          <cell r="O81">
            <v>5.83</v>
          </cell>
        </row>
        <row r="82">
          <cell r="B82">
            <v>10065</v>
          </cell>
          <cell r="C82">
            <v>0.947143566815698</v>
          </cell>
          <cell r="D82">
            <v>7.6264000000000003</v>
          </cell>
          <cell r="E82">
            <v>24.8904</v>
          </cell>
          <cell r="F82">
            <v>0.2</v>
          </cell>
          <cell r="G82">
            <v>3.7799365582870736</v>
          </cell>
          <cell r="H82">
            <v>12.336637589214909</v>
          </cell>
          <cell r="I82">
            <v>3145.3125</v>
          </cell>
          <cell r="J82">
            <v>9533</v>
          </cell>
          <cell r="K82">
            <v>1250</v>
          </cell>
          <cell r="L82">
            <v>31113</v>
          </cell>
          <cell r="M82">
            <v>250</v>
          </cell>
          <cell r="N82">
            <v>2522</v>
          </cell>
          <cell r="O82">
            <v>3.2</v>
          </cell>
        </row>
        <row r="83">
          <cell r="B83">
            <v>10567</v>
          </cell>
          <cell r="C83">
            <v>0.97662534304911519</v>
          </cell>
          <cell r="D83">
            <v>3.5771230502599654</v>
          </cell>
          <cell r="E83">
            <v>6.6568457538994803</v>
          </cell>
          <cell r="F83">
            <v>0.49497400346620452</v>
          </cell>
          <cell r="G83">
            <v>6.1319073083778965</v>
          </cell>
          <cell r="H83">
            <v>11.411170528817587</v>
          </cell>
          <cell r="I83">
            <v>3870.6959706959706</v>
          </cell>
          <cell r="J83">
            <v>10320</v>
          </cell>
          <cell r="K83">
            <v>2885</v>
          </cell>
          <cell r="L83">
            <v>19205</v>
          </cell>
          <cell r="M83">
            <v>1428</v>
          </cell>
          <cell r="N83">
            <v>1683</v>
          </cell>
          <cell r="O83">
            <v>2.73</v>
          </cell>
        </row>
        <row r="84">
          <cell r="B84">
            <v>10633</v>
          </cell>
          <cell r="C84">
            <v>2.1163359352957771</v>
          </cell>
          <cell r="D84">
            <v>5.8267736923873636</v>
          </cell>
          <cell r="E84">
            <v>18.095028482651475</v>
          </cell>
          <cell r="F84">
            <v>4.298291040911445E-2</v>
          </cell>
          <cell r="G84">
            <v>8.8247058823529407</v>
          </cell>
          <cell r="H84">
            <v>27.405098039215687</v>
          </cell>
          <cell r="I84">
            <v>2126.6</v>
          </cell>
          <cell r="J84">
            <v>22503</v>
          </cell>
          <cell r="K84">
            <v>3862</v>
          </cell>
          <cell r="L84">
            <v>69883</v>
          </cell>
          <cell r="M84">
            <v>166</v>
          </cell>
          <cell r="N84">
            <v>2550</v>
          </cell>
          <cell r="O84">
            <v>5</v>
          </cell>
        </row>
        <row r="85">
          <cell r="B85">
            <v>10679</v>
          </cell>
          <cell r="C85">
            <v>1.1237007210412959</v>
          </cell>
          <cell r="D85">
            <v>1.4814814814814814</v>
          </cell>
          <cell r="E85">
            <v>3.8509876543209876</v>
          </cell>
          <cell r="F85">
            <v>3.7037037037037035E-2</v>
          </cell>
          <cell r="G85">
            <v>4.1208791208791204</v>
          </cell>
          <cell r="H85">
            <v>10.711881868131869</v>
          </cell>
          <cell r="I85">
            <v>1941.6363636363637</v>
          </cell>
          <cell r="J85">
            <v>12000</v>
          </cell>
          <cell r="K85">
            <v>8100</v>
          </cell>
          <cell r="L85">
            <v>31193</v>
          </cell>
          <cell r="M85">
            <v>300</v>
          </cell>
          <cell r="N85">
            <v>2912</v>
          </cell>
          <cell r="O85">
            <v>5.5</v>
          </cell>
        </row>
        <row r="86">
          <cell r="B86">
            <v>11578</v>
          </cell>
          <cell r="C86">
            <v>1.3339091380203836</v>
          </cell>
          <cell r="D86">
            <v>3.51</v>
          </cell>
          <cell r="E86">
            <v>5.5445454545454549</v>
          </cell>
          <cell r="F86">
            <v>9.4545454545454544E-2</v>
          </cell>
          <cell r="G86">
            <v>6.9069767441860463</v>
          </cell>
          <cell r="H86">
            <v>10.910554561717353</v>
          </cell>
          <cell r="I86">
            <v>3663.9240506329111</v>
          </cell>
          <cell r="J86">
            <v>15444</v>
          </cell>
          <cell r="K86">
            <v>4400</v>
          </cell>
          <cell r="L86">
            <v>24396</v>
          </cell>
          <cell r="M86">
            <v>416</v>
          </cell>
          <cell r="N86">
            <v>2236</v>
          </cell>
          <cell r="O86">
            <v>3.16</v>
          </cell>
        </row>
        <row r="87">
          <cell r="B87">
            <v>11637</v>
          </cell>
          <cell r="C87">
            <v>2.4420383260290452</v>
          </cell>
          <cell r="D87">
            <v>2.7303996925441969</v>
          </cell>
          <cell r="E87">
            <v>4.6133743274404306</v>
          </cell>
          <cell r="F87">
            <v>0.2248270561106841</v>
          </cell>
          <cell r="G87">
            <v>6.9720314033366044</v>
          </cell>
          <cell r="H87">
            <v>11.780176643768401</v>
          </cell>
          <cell r="I87">
            <v>2475.9574468085107</v>
          </cell>
          <cell r="J87">
            <v>28418</v>
          </cell>
          <cell r="K87">
            <v>10408</v>
          </cell>
          <cell r="L87">
            <v>48016</v>
          </cell>
          <cell r="M87">
            <v>2340</v>
          </cell>
          <cell r="N87">
            <v>4076</v>
          </cell>
          <cell r="O87">
            <v>4.7</v>
          </cell>
        </row>
        <row r="88">
          <cell r="B88">
            <v>12184</v>
          </cell>
          <cell r="C88">
            <v>4.7852921864740647</v>
          </cell>
          <cell r="D88">
            <v>10.803038725217714</v>
          </cell>
          <cell r="E88">
            <v>24.258662219751713</v>
          </cell>
          <cell r="F88">
            <v>1.4452473596442468</v>
          </cell>
          <cell r="G88">
            <v>22.88226059654631</v>
          </cell>
          <cell r="H88">
            <v>51.383045525902666</v>
          </cell>
          <cell r="I88">
            <v>1624.5333333333333</v>
          </cell>
          <cell r="J88">
            <v>58304</v>
          </cell>
          <cell r="K88">
            <v>5397</v>
          </cell>
          <cell r="L88">
            <v>130924</v>
          </cell>
          <cell r="M88">
            <v>7800</v>
          </cell>
          <cell r="N88">
            <v>2548</v>
          </cell>
          <cell r="O88">
            <v>7.5</v>
          </cell>
        </row>
        <row r="89">
          <cell r="B89">
            <v>12553</v>
          </cell>
          <cell r="C89">
            <v>0.74563849279056804</v>
          </cell>
          <cell r="D89">
            <v>1.5530114484818318</v>
          </cell>
          <cell r="E89">
            <v>4.7448149991703996</v>
          </cell>
          <cell r="F89">
            <v>9.1256014600962332E-2</v>
          </cell>
          <cell r="G89">
            <v>4.1563055062166967</v>
          </cell>
          <cell r="H89">
            <v>12.698490230905861</v>
          </cell>
          <cell r="I89">
            <v>4212.4161073825508</v>
          </cell>
          <cell r="J89">
            <v>9360</v>
          </cell>
          <cell r="K89">
            <v>6027</v>
          </cell>
          <cell r="L89">
            <v>28597</v>
          </cell>
          <cell r="M89">
            <v>550</v>
          </cell>
          <cell r="N89">
            <v>2252</v>
          </cell>
          <cell r="O89">
            <v>2.98</v>
          </cell>
        </row>
        <row r="90">
          <cell r="B90">
            <v>12577</v>
          </cell>
          <cell r="C90">
            <v>3.1354058996581062</v>
          </cell>
          <cell r="D90">
            <v>11.002790178571429</v>
          </cell>
          <cell r="E90">
            <v>4.4612165178571432</v>
          </cell>
          <cell r="F90">
            <v>0.21205357142857142</v>
          </cell>
          <cell r="G90">
            <v>8.1542597187758474</v>
          </cell>
          <cell r="H90">
            <v>3.3062448304383789</v>
          </cell>
          <cell r="I90">
            <v>2500.3976143141153</v>
          </cell>
          <cell r="J90">
            <v>39434</v>
          </cell>
          <cell r="K90">
            <v>3584</v>
          </cell>
          <cell r="L90">
            <v>15989</v>
          </cell>
          <cell r="M90">
            <v>760</v>
          </cell>
          <cell r="N90">
            <v>4836</v>
          </cell>
          <cell r="O90">
            <v>5.03</v>
          </cell>
        </row>
        <row r="91">
          <cell r="B91">
            <v>12706</v>
          </cell>
          <cell r="C91">
            <v>4.7781363135526522</v>
          </cell>
          <cell r="D91">
            <v>10.174459527400703</v>
          </cell>
          <cell r="E91">
            <v>13.012904307021953</v>
          </cell>
          <cell r="F91">
            <v>0.75967823026646553</v>
          </cell>
          <cell r="G91">
            <v>22.028664731494921</v>
          </cell>
          <cell r="H91">
            <v>28.174165457184326</v>
          </cell>
          <cell r="I91">
            <v>2225.2189141856393</v>
          </cell>
          <cell r="J91">
            <v>60711</v>
          </cell>
          <cell r="K91">
            <v>5967</v>
          </cell>
          <cell r="L91">
            <v>77648</v>
          </cell>
          <cell r="M91">
            <v>4533</v>
          </cell>
          <cell r="N91">
            <v>2756</v>
          </cell>
          <cell r="O91">
            <v>5.71</v>
          </cell>
        </row>
        <row r="92">
          <cell r="B92">
            <v>13031</v>
          </cell>
          <cell r="C92">
            <v>2.4585987261146496</v>
          </cell>
          <cell r="D92">
            <v>6.4165832165031045</v>
          </cell>
          <cell r="E92">
            <v>9.133386741438013</v>
          </cell>
          <cell r="F92">
            <v>6.0084117764870819E-2</v>
          </cell>
          <cell r="G92">
            <v>11.217787114845938</v>
          </cell>
          <cell r="H92">
            <v>15.967436974789916</v>
          </cell>
          <cell r="I92">
            <v>2921.7488789237668</v>
          </cell>
          <cell r="J92">
            <v>32038</v>
          </cell>
          <cell r="K92">
            <v>4993</v>
          </cell>
          <cell r="L92">
            <v>45603</v>
          </cell>
          <cell r="M92">
            <v>300</v>
          </cell>
          <cell r="N92">
            <v>2856</v>
          </cell>
          <cell r="O92">
            <v>4.46</v>
          </cell>
        </row>
        <row r="93">
          <cell r="B93">
            <v>13806</v>
          </cell>
          <cell r="C93">
            <v>1.6715920614225699</v>
          </cell>
          <cell r="D93">
            <v>6.2440476190476186</v>
          </cell>
          <cell r="E93">
            <v>7.6255411255411252</v>
          </cell>
          <cell r="F93">
            <v>0.17586580086580086</v>
          </cell>
          <cell r="G93">
            <v>8.8489263803680984</v>
          </cell>
          <cell r="H93">
            <v>10.806748466257668</v>
          </cell>
          <cell r="I93">
            <v>2244.8780487804875</v>
          </cell>
          <cell r="J93">
            <v>23078</v>
          </cell>
          <cell r="K93">
            <v>3696</v>
          </cell>
          <cell r="L93">
            <v>28184</v>
          </cell>
          <cell r="M93">
            <v>650</v>
          </cell>
          <cell r="N93">
            <v>2608</v>
          </cell>
          <cell r="O93">
            <v>6.15</v>
          </cell>
        </row>
        <row r="94">
          <cell r="B94">
            <v>14188</v>
          </cell>
          <cell r="C94">
            <v>2.3943473357767129</v>
          </cell>
          <cell r="D94">
            <v>6.0554367201426027</v>
          </cell>
          <cell r="E94">
            <v>8.5276292335115862</v>
          </cell>
          <cell r="F94">
            <v>0.74866310160427807</v>
          </cell>
          <cell r="G94">
            <v>6.4047888386123679</v>
          </cell>
          <cell r="H94">
            <v>9.0196078431372548</v>
          </cell>
          <cell r="I94">
            <v>2364.6666666666665</v>
          </cell>
          <cell r="J94">
            <v>33971</v>
          </cell>
          <cell r="K94">
            <v>5610</v>
          </cell>
          <cell r="L94">
            <v>47840</v>
          </cell>
          <cell r="M94">
            <v>4200</v>
          </cell>
          <cell r="N94">
            <v>5304</v>
          </cell>
          <cell r="O94">
            <v>6</v>
          </cell>
        </row>
        <row r="95">
          <cell r="B95">
            <v>14435</v>
          </cell>
          <cell r="C95">
            <v>1.71111880845168</v>
          </cell>
          <cell r="D95">
            <v>3.3835616438356166</v>
          </cell>
          <cell r="E95">
            <v>4.0509589041095895</v>
          </cell>
          <cell r="F95">
            <v>2.7397260273972601E-2</v>
          </cell>
          <cell r="G95">
            <v>9.1481481481481488</v>
          </cell>
          <cell r="H95">
            <v>10.952592592592593</v>
          </cell>
          <cell r="I95">
            <v>2830.3921568627452</v>
          </cell>
          <cell r="J95">
            <v>24700</v>
          </cell>
          <cell r="K95">
            <v>7300</v>
          </cell>
          <cell r="L95">
            <v>29572</v>
          </cell>
          <cell r="M95">
            <v>200</v>
          </cell>
          <cell r="N95">
            <v>2700</v>
          </cell>
          <cell r="O95">
            <v>5.0999999999999996</v>
          </cell>
        </row>
        <row r="96">
          <cell r="B96">
            <v>14557</v>
          </cell>
          <cell r="C96">
            <v>5.0507659545235972</v>
          </cell>
          <cell r="D96">
            <v>8.3379451122703561</v>
          </cell>
          <cell r="E96">
            <v>15.152755726922205</v>
          </cell>
          <cell r="F96">
            <v>0.51440235881152185</v>
          </cell>
          <cell r="G96">
            <v>13.640816326530611</v>
          </cell>
          <cell r="H96">
            <v>24.789795918367346</v>
          </cell>
          <cell r="I96">
            <v>797.64383561643831</v>
          </cell>
          <cell r="J96">
            <v>73524</v>
          </cell>
          <cell r="K96">
            <v>8818</v>
          </cell>
          <cell r="L96">
            <v>133617</v>
          </cell>
          <cell r="M96">
            <v>4536</v>
          </cell>
          <cell r="N96">
            <v>5390</v>
          </cell>
          <cell r="O96">
            <v>18.25</v>
          </cell>
        </row>
        <row r="97">
          <cell r="B97">
            <v>14829</v>
          </cell>
          <cell r="C97">
            <v>0.9573133724458831</v>
          </cell>
          <cell r="D97">
            <v>2.7607934655775961</v>
          </cell>
          <cell r="E97">
            <v>4.4340723453908986</v>
          </cell>
          <cell r="F97">
            <v>0.12252042007001167</v>
          </cell>
          <cell r="G97">
            <v>1.7388535031847134</v>
          </cell>
          <cell r="H97">
            <v>2.7927486526212641</v>
          </cell>
          <cell r="I97">
            <v>1797.4545454545455</v>
          </cell>
          <cell r="J97">
            <v>14196</v>
          </cell>
          <cell r="K97">
            <v>5142</v>
          </cell>
          <cell r="L97">
            <v>22800</v>
          </cell>
          <cell r="M97">
            <v>630</v>
          </cell>
          <cell r="N97">
            <v>8164</v>
          </cell>
          <cell r="O97">
            <v>8.25</v>
          </cell>
        </row>
        <row r="98">
          <cell r="B98">
            <v>15522</v>
          </cell>
          <cell r="C98">
            <v>2.3299832495812396</v>
          </cell>
          <cell r="D98">
            <v>4.2195776455489442</v>
          </cell>
          <cell r="E98">
            <v>7.2801306732003264</v>
          </cell>
          <cell r="F98">
            <v>1.5167425037918562E-2</v>
          </cell>
          <cell r="G98">
            <v>14.182745098039216</v>
          </cell>
          <cell r="H98">
            <v>24.469803921568626</v>
          </cell>
          <cell r="I98">
            <v>907.71929824561391</v>
          </cell>
          <cell r="J98">
            <v>36166</v>
          </cell>
          <cell r="K98">
            <v>8571</v>
          </cell>
          <cell r="L98">
            <v>62398</v>
          </cell>
          <cell r="M98">
            <v>130</v>
          </cell>
          <cell r="N98">
            <v>2550</v>
          </cell>
          <cell r="O98">
            <v>17.100000000000001</v>
          </cell>
        </row>
        <row r="99">
          <cell r="B99">
            <v>16225</v>
          </cell>
          <cell r="C99">
            <v>4.8444992295839757</v>
          </cell>
          <cell r="D99">
            <v>2.1842383149002389</v>
          </cell>
          <cell r="E99">
            <v>4.8307397321180456</v>
          </cell>
          <cell r="F99">
            <v>0.66878786194631246</v>
          </cell>
          <cell r="G99">
            <v>16.617758985200847</v>
          </cell>
          <cell r="H99">
            <v>36.75243128964059</v>
          </cell>
          <cell r="I99">
            <v>1040.0641025641025</v>
          </cell>
          <cell r="J99">
            <v>78602</v>
          </cell>
          <cell r="K99">
            <v>35986</v>
          </cell>
          <cell r="L99">
            <v>173839</v>
          </cell>
          <cell r="M99">
            <v>24067</v>
          </cell>
          <cell r="N99">
            <v>4730</v>
          </cell>
          <cell r="O99">
            <v>15.6</v>
          </cell>
        </row>
        <row r="100">
          <cell r="B100">
            <v>17071</v>
          </cell>
          <cell r="C100">
            <v>1.9342745006150781</v>
          </cell>
          <cell r="D100">
            <v>7.7895730125029488</v>
          </cell>
          <cell r="E100">
            <v>12.25100259495164</v>
          </cell>
          <cell r="F100">
            <v>7.3130455296060395E-2</v>
          </cell>
          <cell r="G100">
            <v>12.330097087378642</v>
          </cell>
          <cell r="H100">
            <v>19.39208364451083</v>
          </cell>
          <cell r="I100">
            <v>5050.5917159763312</v>
          </cell>
          <cell r="J100">
            <v>33020</v>
          </cell>
          <cell r="K100">
            <v>4239</v>
          </cell>
          <cell r="L100">
            <v>51932</v>
          </cell>
          <cell r="M100">
            <v>310</v>
          </cell>
          <cell r="N100">
            <v>2678</v>
          </cell>
          <cell r="O100">
            <v>3.38</v>
          </cell>
        </row>
        <row r="101">
          <cell r="B101">
            <v>17086</v>
          </cell>
          <cell r="C101">
            <v>2.0922392602130397</v>
          </cell>
          <cell r="D101">
            <v>6.0131202691337258</v>
          </cell>
          <cell r="E101">
            <v>12.426240538267452</v>
          </cell>
          <cell r="F101">
            <v>5.8079058031959629</v>
          </cell>
          <cell r="G101">
            <v>15.276923076923078</v>
          </cell>
          <cell r="H101">
            <v>31.57008547008547</v>
          </cell>
          <cell r="I101">
            <v>1941.590909090909</v>
          </cell>
          <cell r="J101">
            <v>35748</v>
          </cell>
          <cell r="K101">
            <v>5945</v>
          </cell>
          <cell r="L101">
            <v>73874</v>
          </cell>
          <cell r="M101">
            <v>34528</v>
          </cell>
          <cell r="N101">
            <v>2340</v>
          </cell>
          <cell r="O101">
            <v>8.8000000000000007</v>
          </cell>
        </row>
        <row r="102">
          <cell r="B102">
            <v>17686</v>
          </cell>
          <cell r="C102">
            <v>0.96126880018093408</v>
          </cell>
          <cell r="D102">
            <v>7.4533099517755375</v>
          </cell>
          <cell r="E102">
            <v>16.519070583077596</v>
          </cell>
          <cell r="F102">
            <v>0.42875931608943446</v>
          </cell>
          <cell r="G102">
            <v>2.0687515210513507</v>
          </cell>
          <cell r="H102">
            <v>4.5850571915307858</v>
          </cell>
          <cell r="I102">
            <v>2180.7644882860668</v>
          </cell>
          <cell r="J102">
            <v>17001</v>
          </cell>
          <cell r="K102">
            <v>2281</v>
          </cell>
          <cell r="L102">
            <v>37680</v>
          </cell>
          <cell r="M102">
            <v>978</v>
          </cell>
          <cell r="N102">
            <v>8218</v>
          </cell>
          <cell r="O102">
            <v>8.11</v>
          </cell>
        </row>
        <row r="103">
          <cell r="B103">
            <v>18188</v>
          </cell>
          <cell r="C103">
            <v>1.573455025291401</v>
          </cell>
          <cell r="D103">
            <v>5.9732832394072215</v>
          </cell>
          <cell r="E103">
            <v>10.69067000626174</v>
          </cell>
          <cell r="F103">
            <v>0.17553746608223753</v>
          </cell>
          <cell r="G103">
            <v>5.5034615384615382</v>
          </cell>
          <cell r="H103">
            <v>9.8498076923076923</v>
          </cell>
          <cell r="I103">
            <v>3368.1481481481478</v>
          </cell>
          <cell r="J103">
            <v>28618</v>
          </cell>
          <cell r="K103">
            <v>4791</v>
          </cell>
          <cell r="L103">
            <v>51219</v>
          </cell>
          <cell r="M103">
            <v>841</v>
          </cell>
          <cell r="N103">
            <v>5200</v>
          </cell>
          <cell r="O103">
            <v>5.4</v>
          </cell>
        </row>
        <row r="104">
          <cell r="B104">
            <v>18217</v>
          </cell>
          <cell r="C104">
            <v>3.7098314760937585</v>
          </cell>
          <cell r="D104">
            <v>5.8925799982561688</v>
          </cell>
          <cell r="E104">
            <v>10.163571366291743</v>
          </cell>
          <cell r="F104">
            <v>0.13244397942279187</v>
          </cell>
          <cell r="G104">
            <v>23.796478873239437</v>
          </cell>
          <cell r="H104">
            <v>41.044366197183102</v>
          </cell>
          <cell r="I104">
            <v>1843.8259109311739</v>
          </cell>
          <cell r="J104">
            <v>67582</v>
          </cell>
          <cell r="K104">
            <v>11469</v>
          </cell>
          <cell r="L104">
            <v>116566</v>
          </cell>
          <cell r="M104">
            <v>1519</v>
          </cell>
          <cell r="N104">
            <v>2840</v>
          </cell>
          <cell r="O104">
            <v>9.8800000000000008</v>
          </cell>
        </row>
        <row r="105">
          <cell r="B105">
            <v>18527</v>
          </cell>
          <cell r="C105">
            <v>3.6972526582825065</v>
          </cell>
          <cell r="D105">
            <v>7.8401052993018201</v>
          </cell>
          <cell r="E105">
            <v>5.1114799130136204</v>
          </cell>
          <cell r="F105">
            <v>7.4396245850978593E-2</v>
          </cell>
          <cell r="G105">
            <v>21.954807692307693</v>
          </cell>
          <cell r="H105">
            <v>14.313782051282052</v>
          </cell>
          <cell r="I105">
            <v>2202.9726516052319</v>
          </cell>
          <cell r="J105">
            <v>68499</v>
          </cell>
          <cell r="K105">
            <v>8737</v>
          </cell>
          <cell r="L105">
            <v>44659</v>
          </cell>
          <cell r="M105">
            <v>650</v>
          </cell>
          <cell r="N105">
            <v>3120</v>
          </cell>
          <cell r="O105">
            <v>8.41</v>
          </cell>
        </row>
        <row r="106">
          <cell r="B106">
            <v>19943</v>
          </cell>
          <cell r="C106">
            <v>7.5745875745875741</v>
          </cell>
          <cell r="D106">
            <v>21.330132730866985</v>
          </cell>
          <cell r="E106">
            <v>29.665207568483478</v>
          </cell>
          <cell r="F106">
            <v>3.5978537136402147</v>
          </cell>
          <cell r="G106">
            <v>45.383806519453209</v>
          </cell>
          <cell r="H106">
            <v>63.118221421060539</v>
          </cell>
          <cell r="I106">
            <v>2121.5957446808511</v>
          </cell>
          <cell r="J106">
            <v>151060</v>
          </cell>
          <cell r="K106">
            <v>7082</v>
          </cell>
          <cell r="L106">
            <v>210089</v>
          </cell>
          <cell r="M106">
            <v>25480</v>
          </cell>
          <cell r="N106">
            <v>3328.5</v>
          </cell>
          <cell r="O106">
            <v>9.4</v>
          </cell>
        </row>
        <row r="107">
          <cell r="B107">
            <v>20022</v>
          </cell>
          <cell r="C107">
            <v>1.1998801318549595</v>
          </cell>
          <cell r="D107">
            <v>2.1654948620876149</v>
          </cell>
          <cell r="E107">
            <v>5.3731746890210923</v>
          </cell>
          <cell r="F107">
            <v>0.31097890751757706</v>
          </cell>
          <cell r="G107">
            <v>8.7169811320754711</v>
          </cell>
          <cell r="H107">
            <v>21.629172714078376</v>
          </cell>
          <cell r="I107">
            <v>2868.4813753581661</v>
          </cell>
          <cell r="J107">
            <v>24024</v>
          </cell>
          <cell r="K107">
            <v>11094</v>
          </cell>
          <cell r="L107">
            <v>59610</v>
          </cell>
          <cell r="M107">
            <v>3450</v>
          </cell>
          <cell r="N107">
            <v>2756</v>
          </cell>
          <cell r="O107">
            <v>6.98</v>
          </cell>
        </row>
        <row r="108">
          <cell r="B108">
            <v>21006</v>
          </cell>
          <cell r="C108">
            <v>1.5602208892697325</v>
          </cell>
          <cell r="D108">
            <v>11.049898853674984</v>
          </cell>
          <cell r="E108">
            <v>26.316250842886042</v>
          </cell>
          <cell r="F108">
            <v>3.0343897505057318</v>
          </cell>
          <cell r="G108">
            <v>13.554177005789908</v>
          </cell>
          <cell r="H108">
            <v>32.280397022332508</v>
          </cell>
          <cell r="I108">
            <v>3566.3837011884552</v>
          </cell>
          <cell r="J108">
            <v>32774</v>
          </cell>
          <cell r="K108">
            <v>2966</v>
          </cell>
          <cell r="L108">
            <v>78054</v>
          </cell>
          <cell r="M108">
            <v>9000</v>
          </cell>
          <cell r="N108">
            <v>2418</v>
          </cell>
          <cell r="O108">
            <v>5.89</v>
          </cell>
        </row>
        <row r="109">
          <cell r="B109">
            <v>21563</v>
          </cell>
          <cell r="C109">
            <v>0.9000602884570793</v>
          </cell>
          <cell r="D109">
            <v>2.6736465077834413</v>
          </cell>
          <cell r="E109">
            <v>5.8184322909491666</v>
          </cell>
          <cell r="F109">
            <v>0.35101253616200578</v>
          </cell>
          <cell r="G109">
            <v>2.591880341880342</v>
          </cell>
          <cell r="H109">
            <v>5.6404914529914532</v>
          </cell>
          <cell r="I109">
            <v>2573.1503579952264</v>
          </cell>
          <cell r="J109">
            <v>19408</v>
          </cell>
          <cell r="K109">
            <v>7259</v>
          </cell>
          <cell r="L109">
            <v>42236</v>
          </cell>
          <cell r="M109">
            <v>2548</v>
          </cell>
          <cell r="N109">
            <v>7488</v>
          </cell>
          <cell r="O109">
            <v>8.3800000000000008</v>
          </cell>
        </row>
        <row r="110">
          <cell r="B110">
            <v>21946</v>
          </cell>
          <cell r="C110">
            <v>2.6581153741000638</v>
          </cell>
          <cell r="D110">
            <v>10.315649867374006</v>
          </cell>
          <cell r="E110">
            <v>11.445092838196286</v>
          </cell>
          <cell r="F110">
            <v>0.25464190981432361</v>
          </cell>
          <cell r="G110">
            <v>12.430215214148733</v>
          </cell>
          <cell r="H110">
            <v>13.791178350735137</v>
          </cell>
          <cell r="I110">
            <v>2438.4444444444443</v>
          </cell>
          <cell r="J110">
            <v>58335</v>
          </cell>
          <cell r="K110">
            <v>5655</v>
          </cell>
          <cell r="L110">
            <v>64722</v>
          </cell>
          <cell r="M110">
            <v>1440</v>
          </cell>
          <cell r="N110">
            <v>4693</v>
          </cell>
          <cell r="O110">
            <v>9</v>
          </cell>
        </row>
        <row r="111">
          <cell r="B111">
            <v>22163</v>
          </cell>
          <cell r="C111">
            <v>1.4194829219870957</v>
          </cell>
          <cell r="D111">
            <v>2.9839704069050557</v>
          </cell>
          <cell r="E111">
            <v>3.4590723702930855</v>
          </cell>
          <cell r="F111">
            <v>0.66091245376078911</v>
          </cell>
          <cell r="G111">
            <v>4.4485294117647056</v>
          </cell>
          <cell r="H111">
            <v>5.1568156108597289</v>
          </cell>
          <cell r="I111">
            <v>2360.276890308839</v>
          </cell>
          <cell r="J111">
            <v>31460</v>
          </cell>
          <cell r="K111">
            <v>10543</v>
          </cell>
          <cell r="L111">
            <v>36469</v>
          </cell>
          <cell r="M111">
            <v>6968</v>
          </cell>
          <cell r="N111">
            <v>7072</v>
          </cell>
          <cell r="O111">
            <v>9.39</v>
          </cell>
        </row>
        <row r="112">
          <cell r="B112">
            <v>23158</v>
          </cell>
          <cell r="C112">
            <v>1.0983245530702133</v>
          </cell>
          <cell r="D112">
            <v>3.1128380859135967</v>
          </cell>
          <cell r="E112">
            <v>4.2576184065597849</v>
          </cell>
          <cell r="F112">
            <v>1.1592216374984703</v>
          </cell>
          <cell r="G112">
            <v>9.7676651305683571</v>
          </cell>
          <cell r="H112">
            <v>13.359831029185868</v>
          </cell>
          <cell r="I112">
            <v>3087.7333333333331</v>
          </cell>
          <cell r="J112">
            <v>25435</v>
          </cell>
          <cell r="K112">
            <v>8171</v>
          </cell>
          <cell r="L112">
            <v>34789</v>
          </cell>
          <cell r="M112">
            <v>9472</v>
          </cell>
          <cell r="N112">
            <v>2604</v>
          </cell>
          <cell r="O112">
            <v>7.5</v>
          </cell>
        </row>
        <row r="113">
          <cell r="B113">
            <v>23303</v>
          </cell>
          <cell r="C113">
            <v>1.0531262069261469</v>
          </cell>
          <cell r="D113">
            <v>1.7585811537083482</v>
          </cell>
          <cell r="E113">
            <v>2.5522751701898962</v>
          </cell>
          <cell r="F113">
            <v>0.14009315657470442</v>
          </cell>
          <cell r="G113">
            <v>3.5260057471264368</v>
          </cell>
          <cell r="H113">
            <v>5.1173850574712647</v>
          </cell>
          <cell r="I113">
            <v>3541.4893617021276</v>
          </cell>
          <cell r="J113">
            <v>24541</v>
          </cell>
          <cell r="K113">
            <v>13955</v>
          </cell>
          <cell r="L113">
            <v>35617</v>
          </cell>
          <cell r="M113">
            <v>1955</v>
          </cell>
          <cell r="N113">
            <v>6960</v>
          </cell>
          <cell r="O113">
            <v>6.58</v>
          </cell>
        </row>
        <row r="114">
          <cell r="B114">
            <v>23514</v>
          </cell>
          <cell r="C114">
            <v>1.6414901760653229</v>
          </cell>
          <cell r="D114">
            <v>1.829462508294625</v>
          </cell>
          <cell r="E114">
            <v>2.0100483458147691</v>
          </cell>
          <cell r="F114">
            <v>0.2369892880841786</v>
          </cell>
          <cell r="G114">
            <v>13.904178674351584</v>
          </cell>
          <cell r="H114">
            <v>15.276657060518732</v>
          </cell>
          <cell r="I114">
            <v>4470.3422053231943</v>
          </cell>
          <cell r="J114">
            <v>38598</v>
          </cell>
          <cell r="K114">
            <v>21098</v>
          </cell>
          <cell r="L114">
            <v>42408</v>
          </cell>
          <cell r="M114">
            <v>5000</v>
          </cell>
          <cell r="N114">
            <v>2776</v>
          </cell>
          <cell r="O114">
            <v>5.26</v>
          </cell>
        </row>
        <row r="115">
          <cell r="B115">
            <v>24010</v>
          </cell>
          <cell r="C115">
            <v>4.7792586422324028</v>
          </cell>
          <cell r="D115">
            <v>9.8718169304886434</v>
          </cell>
          <cell r="E115">
            <v>22.776152787336546</v>
          </cell>
          <cell r="F115">
            <v>3.0540261527873366E-2</v>
          </cell>
          <cell r="G115">
            <v>33.435314685314687</v>
          </cell>
          <cell r="H115">
            <v>77.141608391608386</v>
          </cell>
          <cell r="I115">
            <v>1554.0453074433658</v>
          </cell>
          <cell r="J115">
            <v>114750</v>
          </cell>
          <cell r="K115">
            <v>11624</v>
          </cell>
          <cell r="L115">
            <v>264750</v>
          </cell>
          <cell r="M115">
            <v>355</v>
          </cell>
          <cell r="N115">
            <v>3432</v>
          </cell>
          <cell r="O115">
            <v>15.45</v>
          </cell>
        </row>
        <row r="116">
          <cell r="B116">
            <v>24487</v>
          </cell>
          <cell r="C116">
            <v>1.5395924368032017</v>
          </cell>
          <cell r="D116">
            <v>5.244122965641953</v>
          </cell>
          <cell r="E116">
            <v>10.124634858812074</v>
          </cell>
          <cell r="F116">
            <v>0.11851439699540965</v>
          </cell>
          <cell r="G116">
            <v>4.5031055900621118</v>
          </cell>
          <cell r="H116">
            <v>8.6939799331103682</v>
          </cell>
          <cell r="I116">
            <v>4027.4671052631579</v>
          </cell>
          <cell r="J116">
            <v>37700</v>
          </cell>
          <cell r="K116">
            <v>7189</v>
          </cell>
          <cell r="L116">
            <v>72786</v>
          </cell>
          <cell r="M116">
            <v>852</v>
          </cell>
          <cell r="N116">
            <v>8372</v>
          </cell>
          <cell r="O116">
            <v>6.08</v>
          </cell>
        </row>
        <row r="117">
          <cell r="B117">
            <v>24962</v>
          </cell>
          <cell r="C117">
            <v>1.9153112731351654</v>
          </cell>
          <cell r="D117">
            <v>3.9689523493275778</v>
          </cell>
          <cell r="E117">
            <v>7.123360451602192</v>
          </cell>
          <cell r="F117">
            <v>0.86526647849908689</v>
          </cell>
          <cell r="G117">
            <v>6.1091234347048298</v>
          </cell>
          <cell r="H117">
            <v>10.964477383082034</v>
          </cell>
          <cell r="I117">
            <v>1741.9399860432659</v>
          </cell>
          <cell r="J117">
            <v>47810</v>
          </cell>
          <cell r="K117">
            <v>12046</v>
          </cell>
          <cell r="L117">
            <v>85808</v>
          </cell>
          <cell r="M117">
            <v>10423</v>
          </cell>
          <cell r="N117">
            <v>7826</v>
          </cell>
          <cell r="O117">
            <v>14.33</v>
          </cell>
        </row>
        <row r="118">
          <cell r="B118">
            <v>25314</v>
          </cell>
          <cell r="C118">
            <v>2.2374970372126097</v>
          </cell>
          <cell r="D118">
            <v>8.9436286120322119</v>
          </cell>
          <cell r="E118">
            <v>13.565924522343281</v>
          </cell>
          <cell r="F118">
            <v>1.723511763777041</v>
          </cell>
          <cell r="G118">
            <v>20.551523947750361</v>
          </cell>
          <cell r="H118">
            <v>31.173076923076923</v>
          </cell>
          <cell r="I118">
            <v>3722.6470588235297</v>
          </cell>
          <cell r="J118">
            <v>56640</v>
          </cell>
          <cell r="K118">
            <v>6333</v>
          </cell>
          <cell r="L118">
            <v>85913</v>
          </cell>
          <cell r="M118">
            <v>10915</v>
          </cell>
          <cell r="N118">
            <v>2756</v>
          </cell>
          <cell r="O118">
            <v>6.8</v>
          </cell>
        </row>
        <row r="119">
          <cell r="B119">
            <v>28283</v>
          </cell>
          <cell r="C119">
            <v>3.4371884170703249</v>
          </cell>
          <cell r="D119">
            <v>5.0110309278350513</v>
          </cell>
          <cell r="E119">
            <v>11.662680412371135</v>
          </cell>
          <cell r="F119">
            <v>0.26855670103092782</v>
          </cell>
          <cell r="G119">
            <v>9.1642156862745097</v>
          </cell>
          <cell r="H119">
            <v>21.328808446455504</v>
          </cell>
          <cell r="I119">
            <v>2518.521816562778</v>
          </cell>
          <cell r="J119">
            <v>97214</v>
          </cell>
          <cell r="K119">
            <v>19400</v>
          </cell>
          <cell r="L119">
            <v>226256</v>
          </cell>
          <cell r="M119">
            <v>5210</v>
          </cell>
          <cell r="N119">
            <v>10608</v>
          </cell>
          <cell r="O119">
            <v>11.23</v>
          </cell>
        </row>
        <row r="120">
          <cell r="B120">
            <v>29461</v>
          </cell>
          <cell r="C120">
            <v>6.074878653134653</v>
          </cell>
          <cell r="D120">
            <v>8.0274501009194879</v>
          </cell>
          <cell r="E120">
            <v>23.514061448755328</v>
          </cell>
          <cell r="F120">
            <v>1.4389324960753531</v>
          </cell>
          <cell r="G120">
            <v>50.614253393665159</v>
          </cell>
          <cell r="H120">
            <v>148.25961538461539</v>
          </cell>
          <cell r="I120">
            <v>997.66339315949881</v>
          </cell>
          <cell r="J120">
            <v>178972</v>
          </cell>
          <cell r="K120">
            <v>22295</v>
          </cell>
          <cell r="L120">
            <v>524246</v>
          </cell>
          <cell r="M120">
            <v>32081</v>
          </cell>
          <cell r="N120">
            <v>3536</v>
          </cell>
          <cell r="O120">
            <v>29.53</v>
          </cell>
        </row>
        <row r="121">
          <cell r="B121">
            <v>31076</v>
          </cell>
          <cell r="C121">
            <v>1.1492791865104903</v>
          </cell>
          <cell r="D121">
            <v>6.1229213097891311</v>
          </cell>
          <cell r="E121">
            <v>8.9045088290759473</v>
          </cell>
          <cell r="F121">
            <v>1.1921824104234529</v>
          </cell>
          <cell r="G121">
            <v>5.2032342657342658</v>
          </cell>
          <cell r="H121">
            <v>7.5670163170163169</v>
          </cell>
          <cell r="I121">
            <v>2917.9342723004693</v>
          </cell>
          <cell r="J121">
            <v>35715</v>
          </cell>
          <cell r="K121">
            <v>5833</v>
          </cell>
          <cell r="L121">
            <v>51940</v>
          </cell>
          <cell r="M121">
            <v>6954</v>
          </cell>
          <cell r="N121">
            <v>6864</v>
          </cell>
          <cell r="O121">
            <v>10.65</v>
          </cell>
        </row>
        <row r="122">
          <cell r="B122">
            <v>31406</v>
          </cell>
          <cell r="C122">
            <v>6.1026237024772341</v>
          </cell>
          <cell r="D122">
            <v>12.960440898025427</v>
          </cell>
          <cell r="E122">
            <v>10.930822288341899</v>
          </cell>
          <cell r="F122">
            <v>1.1090073032188261E-2</v>
          </cell>
          <cell r="G122">
            <v>23.70257234726688</v>
          </cell>
          <cell r="H122">
            <v>19.990724709374227</v>
          </cell>
          <cell r="I122">
            <v>1794.6285714285714</v>
          </cell>
          <cell r="J122">
            <v>191659</v>
          </cell>
          <cell r="K122">
            <v>14788</v>
          </cell>
          <cell r="L122">
            <v>161645</v>
          </cell>
          <cell r="M122">
            <v>164</v>
          </cell>
          <cell r="N122">
            <v>8086</v>
          </cell>
          <cell r="O122">
            <v>17.5</v>
          </cell>
        </row>
        <row r="123">
          <cell r="B123">
            <v>31519</v>
          </cell>
          <cell r="C123">
            <v>2.1220533646372028</v>
          </cell>
          <cell r="D123">
            <v>5.7289079229122057</v>
          </cell>
          <cell r="E123">
            <v>14.637516059957173</v>
          </cell>
          <cell r="F123">
            <v>0.2569593147751606</v>
          </cell>
          <cell r="G123">
            <v>7.6248290013679894</v>
          </cell>
          <cell r="H123">
            <v>19.481646146830826</v>
          </cell>
          <cell r="I123">
            <v>2352.1641791044776</v>
          </cell>
          <cell r="J123">
            <v>66885</v>
          </cell>
          <cell r="K123">
            <v>11675</v>
          </cell>
          <cell r="L123">
            <v>170893</v>
          </cell>
          <cell r="M123">
            <v>3000</v>
          </cell>
          <cell r="N123">
            <v>8772</v>
          </cell>
          <cell r="O123">
            <v>13.4</v>
          </cell>
        </row>
        <row r="124">
          <cell r="B124">
            <v>33154</v>
          </cell>
          <cell r="C124">
            <v>1.2107739639259214</v>
          </cell>
          <cell r="D124">
            <v>6.7250795778187298</v>
          </cell>
          <cell r="E124">
            <v>14.846540459038366</v>
          </cell>
          <cell r="F124">
            <v>7.3650527726587365</v>
          </cell>
          <cell r="G124">
            <v>6.8925137362637363</v>
          </cell>
          <cell r="H124">
            <v>15.216174450549451</v>
          </cell>
          <cell r="I124">
            <v>2515.4779969650986</v>
          </cell>
          <cell r="J124">
            <v>40142</v>
          </cell>
          <cell r="K124">
            <v>5969</v>
          </cell>
          <cell r="L124">
            <v>88619</v>
          </cell>
          <cell r="M124">
            <v>43962</v>
          </cell>
          <cell r="N124">
            <v>5824</v>
          </cell>
          <cell r="O124">
            <v>13.18</v>
          </cell>
        </row>
        <row r="125">
          <cell r="B125">
            <v>35065</v>
          </cell>
          <cell r="C125">
            <v>2.2141451589904464</v>
          </cell>
          <cell r="D125">
            <v>2.9668309832244257</v>
          </cell>
          <cell r="E125">
            <v>11.049294967327754</v>
          </cell>
          <cell r="F125">
            <v>0.52065420917879934</v>
          </cell>
          <cell r="G125">
            <v>21.674762702400894</v>
          </cell>
          <cell r="H125">
            <v>80.722780569514242</v>
          </cell>
          <cell r="I125">
            <v>1332.2568389057751</v>
          </cell>
          <cell r="J125">
            <v>77639</v>
          </cell>
          <cell r="K125">
            <v>26169</v>
          </cell>
          <cell r="L125">
            <v>289149</v>
          </cell>
          <cell r="M125">
            <v>13625</v>
          </cell>
          <cell r="N125">
            <v>3582</v>
          </cell>
          <cell r="O125">
            <v>26.32</v>
          </cell>
        </row>
        <row r="126">
          <cell r="B126">
            <v>36039</v>
          </cell>
          <cell r="C126">
            <v>2.3920475040927882</v>
          </cell>
          <cell r="D126">
            <v>2.3337033026529506</v>
          </cell>
          <cell r="E126">
            <v>4.1183811586356249</v>
          </cell>
          <cell r="F126">
            <v>1.0963724959393611E-2</v>
          </cell>
          <cell r="G126">
            <v>26.314713064713064</v>
          </cell>
          <cell r="H126">
            <v>46.438644688644686</v>
          </cell>
          <cell r="I126">
            <v>2776.502311248074</v>
          </cell>
          <cell r="J126">
            <v>86207</v>
          </cell>
          <cell r="K126">
            <v>36940</v>
          </cell>
          <cell r="L126">
            <v>152133</v>
          </cell>
          <cell r="M126">
            <v>405</v>
          </cell>
          <cell r="N126">
            <v>3276</v>
          </cell>
          <cell r="O126">
            <v>12.98</v>
          </cell>
        </row>
        <row r="127">
          <cell r="B127">
            <v>36170</v>
          </cell>
          <cell r="C127">
            <v>3.8097594691733483</v>
          </cell>
          <cell r="D127">
            <v>9.9644949020174991</v>
          </cell>
          <cell r="E127">
            <v>16.357148022272035</v>
          </cell>
          <cell r="F127">
            <v>1.1629908164003182</v>
          </cell>
          <cell r="G127">
            <v>38.970305429864254</v>
          </cell>
          <cell r="H127">
            <v>63.971436651583709</v>
          </cell>
          <cell r="I127">
            <v>2208.1807081807083</v>
          </cell>
          <cell r="J127">
            <v>137799</v>
          </cell>
          <cell r="K127">
            <v>13829</v>
          </cell>
          <cell r="L127">
            <v>226203</v>
          </cell>
          <cell r="M127">
            <v>16083</v>
          </cell>
          <cell r="N127">
            <v>3536</v>
          </cell>
          <cell r="O127">
            <v>16.38</v>
          </cell>
        </row>
        <row r="128">
          <cell r="B128">
            <v>38092</v>
          </cell>
          <cell r="C128">
            <v>1.9183030557597396</v>
          </cell>
          <cell r="D128">
            <v>6.2321535181236678</v>
          </cell>
          <cell r="E128">
            <v>13.133987206823027</v>
          </cell>
          <cell r="F128">
            <v>0.21287846481876332</v>
          </cell>
          <cell r="G128">
            <v>15.110008271298593</v>
          </cell>
          <cell r="H128">
            <v>31.843672456575682</v>
          </cell>
          <cell r="I128">
            <v>3976.2004175365346</v>
          </cell>
          <cell r="J128">
            <v>73072</v>
          </cell>
          <cell r="K128">
            <v>11725</v>
          </cell>
          <cell r="L128">
            <v>153996</v>
          </cell>
          <cell r="M128">
            <v>2496</v>
          </cell>
          <cell r="N128">
            <v>4836</v>
          </cell>
          <cell r="O128">
            <v>9.58</v>
          </cell>
        </row>
        <row r="129">
          <cell r="B129">
            <v>41674</v>
          </cell>
          <cell r="C129">
            <v>3.950400729471613</v>
          </cell>
          <cell r="D129">
            <v>7.7410542154511681</v>
          </cell>
          <cell r="E129">
            <v>17.327173555273429</v>
          </cell>
          <cell r="F129">
            <v>0.10372878168053792</v>
          </cell>
          <cell r="G129">
            <v>18.866490946596379</v>
          </cell>
          <cell r="H129">
            <v>42.229773091909237</v>
          </cell>
          <cell r="I129">
            <v>1483.0604982206405</v>
          </cell>
          <cell r="J129">
            <v>164629</v>
          </cell>
          <cell r="K129">
            <v>21267</v>
          </cell>
          <cell r="L129">
            <v>368497</v>
          </cell>
          <cell r="M129">
            <v>2206</v>
          </cell>
          <cell r="N129">
            <v>8726</v>
          </cell>
          <cell r="O129">
            <v>28.1</v>
          </cell>
        </row>
        <row r="130">
          <cell r="B130">
            <v>41768</v>
          </cell>
          <cell r="C130">
            <v>0.91313924535529589</v>
          </cell>
          <cell r="D130">
            <v>4.7866465863453813</v>
          </cell>
          <cell r="E130">
            <v>17.414658634538153</v>
          </cell>
          <cell r="F130">
            <v>0.36169678714859438</v>
          </cell>
          <cell r="G130">
            <v>15.033504138746551</v>
          </cell>
          <cell r="H130">
            <v>54.694521087899091</v>
          </cell>
          <cell r="I130">
            <v>4396.6315789473683</v>
          </cell>
          <cell r="J130">
            <v>38140</v>
          </cell>
          <cell r="K130">
            <v>7968</v>
          </cell>
          <cell r="L130">
            <v>138760</v>
          </cell>
          <cell r="M130">
            <v>2882</v>
          </cell>
          <cell r="N130">
            <v>2537</v>
          </cell>
          <cell r="O130">
            <v>9.5</v>
          </cell>
        </row>
        <row r="131">
          <cell r="B131">
            <v>42745</v>
          </cell>
          <cell r="C131">
            <v>3.8819277108433736</v>
          </cell>
          <cell r="D131">
            <v>7.0981306412285576</v>
          </cell>
          <cell r="E131">
            <v>8.7887667365359121</v>
          </cell>
          <cell r="F131">
            <v>6.9603028617872269</v>
          </cell>
          <cell r="G131">
            <v>13.636834319526628</v>
          </cell>
          <cell r="H131">
            <v>16.884861932938858</v>
          </cell>
          <cell r="I131">
            <v>1944.722474977252</v>
          </cell>
          <cell r="J131">
            <v>165933</v>
          </cell>
          <cell r="K131">
            <v>23377</v>
          </cell>
          <cell r="L131">
            <v>205455</v>
          </cell>
          <cell r="M131">
            <v>162711</v>
          </cell>
          <cell r="N131">
            <v>12168</v>
          </cell>
          <cell r="O131">
            <v>21.98</v>
          </cell>
        </row>
        <row r="132">
          <cell r="B132">
            <v>48784</v>
          </cell>
          <cell r="C132">
            <v>4.4201787471302065</v>
          </cell>
          <cell r="D132">
            <v>6.0224549643904481</v>
          </cell>
          <cell r="E132">
            <v>11.692528976399943</v>
          </cell>
          <cell r="F132">
            <v>0.32850160592096078</v>
          </cell>
          <cell r="G132">
            <v>67.980453972257251</v>
          </cell>
          <cell r="H132">
            <v>131.98329129886508</v>
          </cell>
          <cell r="I132">
            <v>1626.1333333333334</v>
          </cell>
          <cell r="J132">
            <v>215634</v>
          </cell>
          <cell r="K132">
            <v>35805</v>
          </cell>
          <cell r="L132">
            <v>418651</v>
          </cell>
          <cell r="M132">
            <v>11762</v>
          </cell>
          <cell r="N132">
            <v>3172</v>
          </cell>
          <cell r="O132">
            <v>30</v>
          </cell>
        </row>
        <row r="133">
          <cell r="B133">
            <v>52759</v>
          </cell>
          <cell r="C133">
            <v>0.99901438617107985</v>
          </cell>
          <cell r="D133">
            <v>4.8934175099805035</v>
          </cell>
          <cell r="E133">
            <v>6.9180206108996378</v>
          </cell>
          <cell r="F133">
            <v>3.0544981895831397E-2</v>
          </cell>
          <cell r="G133">
            <v>7.1380010834236183</v>
          </cell>
          <cell r="H133">
            <v>10.091278439869988</v>
          </cell>
          <cell r="I133">
            <v>4710.625</v>
          </cell>
          <cell r="J133">
            <v>52707</v>
          </cell>
          <cell r="K133">
            <v>10771</v>
          </cell>
          <cell r="L133">
            <v>74514</v>
          </cell>
          <cell r="M133">
            <v>329</v>
          </cell>
          <cell r="N133">
            <v>7384</v>
          </cell>
          <cell r="O133">
            <v>11.2</v>
          </cell>
        </row>
        <row r="134">
          <cell r="B134">
            <v>54445</v>
          </cell>
          <cell r="C134">
            <v>1.7147029111947838</v>
          </cell>
          <cell r="D134">
            <v>8.1691459572978644</v>
          </cell>
          <cell r="E134">
            <v>22.794452222611131</v>
          </cell>
          <cell r="F134">
            <v>0.22453622681134056</v>
          </cell>
          <cell r="G134">
            <v>23.017011834319526</v>
          </cell>
          <cell r="H134">
            <v>64.224605522682452</v>
          </cell>
          <cell r="I134">
            <v>4949.545454545455</v>
          </cell>
          <cell r="J134">
            <v>93357</v>
          </cell>
          <cell r="K134">
            <v>11428</v>
          </cell>
          <cell r="L134">
            <v>260495</v>
          </cell>
          <cell r="M134">
            <v>2566</v>
          </cell>
          <cell r="N134">
            <v>4056</v>
          </cell>
          <cell r="O134">
            <v>11</v>
          </cell>
        </row>
        <row r="135">
          <cell r="B135">
            <v>59455</v>
          </cell>
          <cell r="C135">
            <v>1.8046926246741233</v>
          </cell>
          <cell r="D135">
            <v>3.7717238470191226</v>
          </cell>
          <cell r="E135">
            <v>12.862450787401574</v>
          </cell>
          <cell r="F135">
            <v>1.4399606299212599</v>
          </cell>
          <cell r="G135">
            <v>11.153638253638254</v>
          </cell>
          <cell r="H135">
            <v>38.036486486486488</v>
          </cell>
          <cell r="I135">
            <v>2886.165048543689</v>
          </cell>
          <cell r="J135">
            <v>107298</v>
          </cell>
          <cell r="K135">
            <v>28448</v>
          </cell>
          <cell r="L135">
            <v>365911</v>
          </cell>
          <cell r="M135">
            <v>40964</v>
          </cell>
          <cell r="N135">
            <v>9620</v>
          </cell>
          <cell r="O135">
            <v>20.6</v>
          </cell>
        </row>
        <row r="136">
          <cell r="B136">
            <v>61254</v>
          </cell>
          <cell r="C136">
            <v>2.2013746041074866</v>
          </cell>
          <cell r="D136">
            <v>6.1258858804288572</v>
          </cell>
          <cell r="E136">
            <v>10.24831909867345</v>
          </cell>
          <cell r="F136">
            <v>0.54097764855533348</v>
          </cell>
          <cell r="G136">
            <v>11.576493818681319</v>
          </cell>
          <cell r="H136">
            <v>19.366929945054945</v>
          </cell>
          <cell r="I136">
            <v>1412.6845018450185</v>
          </cell>
          <cell r="J136">
            <v>134843</v>
          </cell>
          <cell r="K136">
            <v>22012</v>
          </cell>
          <cell r="L136">
            <v>225586</v>
          </cell>
          <cell r="M136">
            <v>11908</v>
          </cell>
          <cell r="N136">
            <v>11648</v>
          </cell>
          <cell r="O136">
            <v>43.36</v>
          </cell>
        </row>
        <row r="137">
          <cell r="B137">
            <v>72535</v>
          </cell>
          <cell r="C137">
            <v>2.4851313159164543</v>
          </cell>
          <cell r="D137">
            <v>7.9311422034494896</v>
          </cell>
          <cell r="E137">
            <v>13.884415698697641</v>
          </cell>
          <cell r="F137">
            <v>4.152543118620204</v>
          </cell>
          <cell r="G137">
            <v>9.696557288864982</v>
          </cell>
          <cell r="H137">
            <v>16.97498655190963</v>
          </cell>
          <cell r="I137">
            <v>1964.1213105875981</v>
          </cell>
          <cell r="J137">
            <v>180259</v>
          </cell>
          <cell r="K137">
            <v>22728</v>
          </cell>
          <cell r="L137">
            <v>315565</v>
          </cell>
          <cell r="M137">
            <v>94379</v>
          </cell>
          <cell r="N137">
            <v>18590</v>
          </cell>
          <cell r="O137">
            <v>36.93</v>
          </cell>
        </row>
        <row r="138">
          <cell r="B138">
            <v>82736</v>
          </cell>
          <cell r="C138">
            <v>1.0633823245020306</v>
          </cell>
          <cell r="D138">
            <v>3.9802750633369528</v>
          </cell>
          <cell r="E138">
            <v>11.268412956930872</v>
          </cell>
          <cell r="F138">
            <v>2.4593738689829894</v>
          </cell>
          <cell r="G138">
            <v>4.6997863247863245</v>
          </cell>
          <cell r="H138">
            <v>13.3053952991453</v>
          </cell>
          <cell r="I138">
            <v>1928.5780885780887</v>
          </cell>
          <cell r="J138">
            <v>87980</v>
          </cell>
          <cell r="K138">
            <v>22104</v>
          </cell>
          <cell r="L138">
            <v>249077</v>
          </cell>
          <cell r="M138">
            <v>54362</v>
          </cell>
          <cell r="N138">
            <v>18720</v>
          </cell>
          <cell r="O138">
            <v>42.9</v>
          </cell>
        </row>
        <row r="139">
          <cell r="B139">
            <v>85846</v>
          </cell>
          <cell r="C139">
            <v>1.7657433077837057</v>
          </cell>
          <cell r="D139">
            <v>4.8125853255865634</v>
          </cell>
          <cell r="E139">
            <v>5.8198241102327204</v>
          </cell>
          <cell r="F139">
            <v>1.2497380702924088</v>
          </cell>
          <cell r="G139">
            <v>13.621675053918045</v>
          </cell>
          <cell r="H139">
            <v>16.472591660675771</v>
          </cell>
          <cell r="I139">
            <v>4418.2192485846626</v>
          </cell>
          <cell r="J139">
            <v>151582</v>
          </cell>
          <cell r="K139">
            <v>31497</v>
          </cell>
          <cell r="L139">
            <v>183307</v>
          </cell>
          <cell r="M139">
            <v>39363</v>
          </cell>
          <cell r="N139">
            <v>11128</v>
          </cell>
          <cell r="O139">
            <v>19.43</v>
          </cell>
        </row>
        <row r="140">
          <cell r="B140">
            <v>88842</v>
          </cell>
          <cell r="C140">
            <v>1.886663965241665</v>
          </cell>
          <cell r="D140">
            <v>7.2642368033284219</v>
          </cell>
          <cell r="E140">
            <v>16.282915836005895</v>
          </cell>
          <cell r="F140">
            <v>0.6413712403571119</v>
          </cell>
          <cell r="G140">
            <v>13.747949475065617</v>
          </cell>
          <cell r="H140">
            <v>30.816272965879264</v>
          </cell>
          <cell r="I140">
            <v>2017.7606177606176</v>
          </cell>
          <cell r="J140">
            <v>167615</v>
          </cell>
          <cell r="K140">
            <v>23074</v>
          </cell>
          <cell r="L140">
            <v>375712</v>
          </cell>
          <cell r="M140">
            <v>14799</v>
          </cell>
          <cell r="N140">
            <v>12192</v>
          </cell>
          <cell r="O140">
            <v>44.03</v>
          </cell>
        </row>
        <row r="141">
          <cell r="B141">
            <v>90553</v>
          </cell>
          <cell r="C141">
            <v>1.9588417832650491</v>
          </cell>
          <cell r="D141">
            <v>3.6357096007214889</v>
          </cell>
          <cell r="E141">
            <v>11.425248011806183</v>
          </cell>
          <cell r="F141">
            <v>0.43824301057637122</v>
          </cell>
          <cell r="G141">
            <v>28.075182019626464</v>
          </cell>
          <cell r="H141">
            <v>88.226495726495727</v>
          </cell>
          <cell r="I141">
            <v>2321.8717948717949</v>
          </cell>
          <cell r="J141">
            <v>177379</v>
          </cell>
          <cell r="K141">
            <v>48788</v>
          </cell>
          <cell r="L141">
            <v>557415</v>
          </cell>
          <cell r="M141">
            <v>21381</v>
          </cell>
          <cell r="N141">
            <v>6318</v>
          </cell>
          <cell r="O141">
            <v>39</v>
          </cell>
        </row>
        <row r="142">
          <cell r="B142">
            <v>107824</v>
          </cell>
          <cell r="C142">
            <v>1.9716482415788692</v>
          </cell>
          <cell r="D142">
            <v>7.0254791804362196</v>
          </cell>
          <cell r="E142">
            <v>17.439325842696629</v>
          </cell>
          <cell r="F142">
            <v>0.46741573033707867</v>
          </cell>
          <cell r="G142">
            <v>12.042768934458731</v>
          </cell>
          <cell r="H142">
            <v>29.893729111199228</v>
          </cell>
          <cell r="I142">
            <v>2251.9632414369257</v>
          </cell>
          <cell r="J142">
            <v>212591</v>
          </cell>
          <cell r="K142">
            <v>30260</v>
          </cell>
          <cell r="L142">
            <v>527714</v>
          </cell>
          <cell r="M142">
            <v>14144</v>
          </cell>
          <cell r="N142">
            <v>17653</v>
          </cell>
          <cell r="O142">
            <v>47.88</v>
          </cell>
        </row>
        <row r="143">
          <cell r="B143">
            <v>135409</v>
          </cell>
          <cell r="C143">
            <v>2.2669098804363079</v>
          </cell>
          <cell r="D143">
            <v>6.5835924932975871</v>
          </cell>
          <cell r="E143">
            <v>10.798927613941018</v>
          </cell>
          <cell r="F143">
            <v>0.37194638069705094</v>
          </cell>
          <cell r="G143">
            <v>24.596153846153847</v>
          </cell>
          <cell r="H143">
            <v>40.344551282051285</v>
          </cell>
          <cell r="I143">
            <v>2438.4837025031516</v>
          </cell>
          <cell r="J143">
            <v>306960</v>
          </cell>
          <cell r="K143">
            <v>46625</v>
          </cell>
          <cell r="L143">
            <v>503500</v>
          </cell>
          <cell r="M143">
            <v>17342</v>
          </cell>
          <cell r="N143">
            <v>12480</v>
          </cell>
          <cell r="O143">
            <v>55.53</v>
          </cell>
        </row>
        <row r="144">
          <cell r="B144">
            <v>147730</v>
          </cell>
          <cell r="C144">
            <v>2.3480741893995805</v>
          </cell>
          <cell r="D144">
            <v>7.292931628963081</v>
          </cell>
          <cell r="E144">
            <v>13.230047935413339</v>
          </cell>
          <cell r="F144">
            <v>0.46245059288537549</v>
          </cell>
          <cell r="G144">
            <v>12.795787376885905</v>
          </cell>
          <cell r="H144">
            <v>23.212733778449962</v>
          </cell>
          <cell r="I144">
            <v>2617.9337231968811</v>
          </cell>
          <cell r="J144">
            <v>346881</v>
          </cell>
          <cell r="K144">
            <v>47564</v>
          </cell>
          <cell r="L144">
            <v>629274</v>
          </cell>
          <cell r="M144">
            <v>21996</v>
          </cell>
          <cell r="N144">
            <v>27109</v>
          </cell>
          <cell r="O144">
            <v>56.43</v>
          </cell>
        </row>
        <row r="145">
          <cell r="B145">
            <v>223840</v>
          </cell>
          <cell r="C145">
            <v>2.1863473909935669</v>
          </cell>
          <cell r="D145">
            <v>5.1883593957063345</v>
          </cell>
          <cell r="E145">
            <v>30.475801749271138</v>
          </cell>
          <cell r="F145">
            <v>1.6281897694142593</v>
          </cell>
          <cell r="G145">
            <v>40.064838313548918</v>
          </cell>
          <cell r="H145">
            <v>235.33606221858372</v>
          </cell>
          <cell r="I145">
            <v>1693.1921331316189</v>
          </cell>
          <cell r="J145">
            <v>489392</v>
          </cell>
          <cell r="K145">
            <v>94325</v>
          </cell>
          <cell r="L145">
            <v>2874630</v>
          </cell>
          <cell r="M145">
            <v>153579</v>
          </cell>
          <cell r="N145">
            <v>12215</v>
          </cell>
          <cell r="O145">
            <v>132.19999999999999</v>
          </cell>
        </row>
        <row r="146">
          <cell r="B146">
            <v>232498</v>
          </cell>
          <cell r="C146">
            <v>5.7381654895956098</v>
          </cell>
          <cell r="D146">
            <v>4.2682159779120772</v>
          </cell>
          <cell r="E146">
            <v>8.078136347494473</v>
          </cell>
          <cell r="F146">
            <v>0.20713186528414526</v>
          </cell>
          <cell r="G146">
            <v>42.699782358212779</v>
          </cell>
          <cell r="H146">
            <v>80.814716425553712</v>
          </cell>
          <cell r="I146">
            <v>969.14547728220089</v>
          </cell>
          <cell r="J146">
            <v>1334112</v>
          </cell>
          <cell r="K146">
            <v>312569</v>
          </cell>
          <cell r="L146">
            <v>2524975</v>
          </cell>
          <cell r="M146">
            <v>64743</v>
          </cell>
          <cell r="N146">
            <v>31244</v>
          </cell>
          <cell r="O146">
            <v>239.9</v>
          </cell>
        </row>
        <row r="147">
          <cell r="B147">
            <v>298915</v>
          </cell>
          <cell r="C147">
            <v>4.1275412742752957</v>
          </cell>
          <cell r="D147">
            <v>11.924766102219129</v>
          </cell>
          <cell r="E147">
            <v>26.250782881002088</v>
          </cell>
          <cell r="F147">
            <v>1.2652033557565916</v>
          </cell>
          <cell r="G147">
            <v>45.954666761025557</v>
          </cell>
          <cell r="H147">
            <v>101.16307264827537</v>
          </cell>
          <cell r="I147">
            <v>1550.3890041493776</v>
          </cell>
          <cell r="J147">
            <v>1233784</v>
          </cell>
          <cell r="K147">
            <v>103464</v>
          </cell>
          <cell r="L147">
            <v>2716011</v>
          </cell>
          <cell r="M147">
            <v>130903</v>
          </cell>
          <cell r="N147">
            <v>26847.85</v>
          </cell>
          <cell r="O147">
            <v>192.8</v>
          </cell>
        </row>
        <row r="148">
          <cell r="B148">
            <v>301578</v>
          </cell>
          <cell r="C148">
            <v>4.4034677595845855</v>
          </cell>
          <cell r="D148">
            <v>8.9194422615809312</v>
          </cell>
          <cell r="E148">
            <v>17.042911738432501</v>
          </cell>
          <cell r="F148">
            <v>0.22999321633184899</v>
          </cell>
          <cell r="G148">
            <v>36.347410772936279</v>
          </cell>
          <cell r="H148">
            <v>69.451171447339604</v>
          </cell>
          <cell r="I148">
            <v>918.04566210045664</v>
          </cell>
          <cell r="J148">
            <v>1327989</v>
          </cell>
          <cell r="K148">
            <v>148887</v>
          </cell>
          <cell r="L148">
            <v>2537468</v>
          </cell>
          <cell r="M148">
            <v>34243</v>
          </cell>
          <cell r="N148">
            <v>36536</v>
          </cell>
          <cell r="O148">
            <v>328.5</v>
          </cell>
        </row>
        <row r="149">
          <cell r="B149">
            <v>405262</v>
          </cell>
          <cell r="C149">
            <v>2.8634685709491636</v>
          </cell>
          <cell r="D149">
            <v>4.258284804250744</v>
          </cell>
          <cell r="E149">
            <v>21.832061853022012</v>
          </cell>
          <cell r="F149">
            <v>0.5718799194178712</v>
          </cell>
          <cell r="G149">
            <v>40.065426046126227</v>
          </cell>
          <cell r="H149">
            <v>205.41389310868664</v>
          </cell>
          <cell r="I149">
            <v>2496.3779721572009</v>
          </cell>
          <cell r="J149">
            <v>1160455</v>
          </cell>
          <cell r="K149">
            <v>272517</v>
          </cell>
          <cell r="L149">
            <v>5949608</v>
          </cell>
          <cell r="M149">
            <v>155847</v>
          </cell>
          <cell r="N149">
            <v>28964</v>
          </cell>
          <cell r="O149">
            <v>162.34</v>
          </cell>
        </row>
        <row r="150">
          <cell r="B150">
            <v>840292</v>
          </cell>
          <cell r="C150">
            <v>3.1600622164676091</v>
          </cell>
          <cell r="D150">
            <v>5.7274444969296177</v>
          </cell>
          <cell r="E150">
            <v>23.135519592427467</v>
          </cell>
          <cell r="F150">
            <v>0.33541045202675451</v>
          </cell>
          <cell r="G150">
            <v>22.776495917106978</v>
          </cell>
          <cell r="H150">
            <v>92.003696905235714</v>
          </cell>
          <cell r="I150">
            <v>1618.8102026662555</v>
          </cell>
          <cell r="J150">
            <v>2655375</v>
          </cell>
          <cell r="K150">
            <v>463623</v>
          </cell>
          <cell r="L150">
            <v>10726159</v>
          </cell>
          <cell r="M150">
            <v>155504</v>
          </cell>
          <cell r="N150">
            <v>116584</v>
          </cell>
          <cell r="O150">
            <v>519.08000000000004</v>
          </cell>
        </row>
        <row r="151">
          <cell r="B151">
            <v>863407</v>
          </cell>
          <cell r="C151">
            <v>3.7175573049558319</v>
          </cell>
          <cell r="D151">
            <v>3.7500759416767924</v>
          </cell>
          <cell r="E151">
            <v>12.950398401719786</v>
          </cell>
          <cell r="F151">
            <v>0.48608865314515376</v>
          </cell>
          <cell r="G151">
            <v>45.552488540084866</v>
          </cell>
          <cell r="H151">
            <v>157.30958091480636</v>
          </cell>
          <cell r="I151">
            <v>1572.6903460837887</v>
          </cell>
          <cell r="J151">
            <v>3209765</v>
          </cell>
          <cell r="K151">
            <v>855920</v>
          </cell>
          <cell r="L151">
            <v>11084505</v>
          </cell>
          <cell r="M151">
            <v>416053</v>
          </cell>
          <cell r="N151">
            <v>70463</v>
          </cell>
          <cell r="O151">
            <v>549</v>
          </cell>
        </row>
      </sheetData>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2D8236-0C1C-414E-9771-0C66A4AB4EDF}" name="Table10" displayName="Table10" ref="A2:K152" totalsRowShown="0" headerRowDxfId="432" dataDxfId="430" headerRowBorderDxfId="431">
  <autoFilter ref="A2:K152" xr:uid="{5C2D8236-0C1C-414E-9771-0C66A4AB4EDF}"/>
  <tableColumns count="11">
    <tableColumn id="1" xr3:uid="{7455D2C6-C9BF-4A0E-9081-962D440DE3E6}" name="Library" dataDxfId="429"/>
    <tableColumn id="2" xr3:uid="{4E6E5718-5901-4160-850A-683B9BE49BB2}" name="LSA Pop." dataDxfId="428"/>
    <tableColumn id="3" xr3:uid="{CD2C9F9C-F4EB-40E7-9E81-D84234BE4665}" name="Assessed Valuation" dataDxfId="427"/>
    <tableColumn id="4" xr3:uid="{F3B629CE-0FED-4DF6-81EF-2406A3385154}" name="Voted Tax Rate" dataDxfId="426"/>
    <tableColumn id="5" xr3:uid="{A621775E-16D6-457C-BDF0-C7B50F581ABA}" name="Collected Tax Rate" dataDxfId="425"/>
    <tableColumn id="6" xr3:uid="{A132083D-BD68-45E6-A178-531DBD0E74D1}" name="Local Income Tax" dataDxfId="424"/>
    <tableColumn id="7" xr3:uid="{D7577A31-0AC0-4C4D-88E2-170C85DD5FCE}" name="Other Local Income" dataDxfId="423"/>
    <tableColumn id="8" xr3:uid="{0DE41998-100E-4387-9DF9-66AAD728A7C1}" name="State Income" dataDxfId="422"/>
    <tableColumn id="9" xr3:uid="{C58EEA9E-909D-434A-8146-BC9156937386}" name="Other Income" dataDxfId="421"/>
    <tableColumn id="10" xr3:uid="{55D3D3E7-2E18-4895-8A69-9C8FAC82D533}" name="LSTA/Federal" dataDxfId="420"/>
    <tableColumn id="11" xr3:uid="{1132CA15-83DC-4EC6-9B50-03ED9EBDB4FE}" name="Total Income" dataDxfId="419"/>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AED74A3-65B3-4EC8-8547-FF9CFDF40B59}" name="Table3" displayName="Table3" ref="A13:I16" totalsRowShown="0" headerRowDxfId="312" dataDxfId="311" headerRowBorderDxfId="309" tableBorderDxfId="310" dataCellStyle="Comma">
  <autoFilter ref="A13:I16" xr:uid="{DAED74A3-65B3-4EC8-8547-FF9CFDF40B59}"/>
  <tableColumns count="9">
    <tableColumn id="1" xr3:uid="{03C2ADB3-41A0-4D1C-8A91-98D6C04245C3}" name="30,000-74,999 (N=17)" dataDxfId="308"/>
    <tableColumn id="2" xr3:uid="{89B06065-45BE-41E1-A938-89E23203A0D3}" name="LSA Pop." dataDxfId="307" dataCellStyle="Comma"/>
    <tableColumn id="3" xr3:uid="{4ADA383C-9D86-4E0F-95B4-487784D13AD2}" name="Visits _x000a_per LSA Population" dataDxfId="306" dataCellStyle="Comma"/>
    <tableColumn id="4" xr3:uid="{F85F2A89-C7B3-4CC5-BC30-5698EB4F4FD9}" name="Visits per Registered_x000a_Borrower" dataDxfId="305" dataCellStyle="Comma"/>
    <tableColumn id="5" xr3:uid="{3F8F9857-4F95-4A41-A764-E4E4A4409F9B}" name="Circulation per_x000a_Registered Borrower" dataDxfId="304" dataCellStyle="Comma"/>
    <tableColumn id="6" xr3:uid="{3A64EB2F-03C2-4A52-BEF8-0AE4711398EF}" name="Reference Questions_x000a_per Registered _x000a_Borrower" dataDxfId="303" dataCellStyle="Comma"/>
    <tableColumn id="7" xr3:uid="{8DD3D516-0C73-4A30-B9F8-CD3446832CA5}" name="Visits_x000a_per Hour_x000a_Open" dataDxfId="302" dataCellStyle="Comma"/>
    <tableColumn id="8" xr3:uid="{FF44510F-56E7-48AA-BD24-BB87B0C43E33}" name="Circulation_x000a_Per Hour_x000a_Open" dataDxfId="301" dataCellStyle="Comma"/>
    <tableColumn id="9" xr3:uid="{526EBC43-ACCA-4B00-8959-7A092464890B}" name="LSA population_x000a_Per FTE" dataDxfId="300" dataCellStyle="Comma"/>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5A302E4-8F9B-4945-9537-86E71D6C80A8}" name="Table4" displayName="Table4" ref="A18:I21" totalsRowShown="0" headerRowDxfId="299" dataDxfId="298" headerRowBorderDxfId="296" tableBorderDxfId="297" dataCellStyle="Comma">
  <autoFilter ref="A18:I21" xr:uid="{A5A302E4-8F9B-4945-9537-86E71D6C80A8}"/>
  <tableColumns count="9">
    <tableColumn id="1" xr3:uid="{30FC2853-63B8-4393-A497-24415ABEA518}" name="15,000-29,999 (N=23)" dataDxfId="295"/>
    <tableColumn id="2" xr3:uid="{04699418-ED80-4560-95BE-118AE8F63AB4}" name="LSA Pop." dataDxfId="294" dataCellStyle="Comma"/>
    <tableColumn id="3" xr3:uid="{74BB3320-5CDF-417F-B6FE-429A854AA71E}" name="Visits _x000a_per LSA Population" dataDxfId="293" dataCellStyle="Comma"/>
    <tableColumn id="4" xr3:uid="{5FA7A1B9-D84E-4BC6-AFB9-5580070E4E0A}" name="Visits per Registered_x000a_Borrower" dataDxfId="292" dataCellStyle="Comma"/>
    <tableColumn id="5" xr3:uid="{16BF64C0-7976-4864-862E-D4F8B8BDBD8C}" name="Circulation per_x000a_Registered Borrower" dataDxfId="291" dataCellStyle="Comma"/>
    <tableColumn id="6" xr3:uid="{AE9079CB-41FA-4ADB-B3CA-5A6252CF7667}" name="Reference Questions_x000a_per Registered _x000a_Borrower" dataDxfId="290" dataCellStyle="Comma"/>
    <tableColumn id="7" xr3:uid="{BC1BE04F-31D4-499C-AF4B-3861B8C465D1}" name="Visits_x000a_per Hour_x000a_Open" dataDxfId="289" dataCellStyle="Comma"/>
    <tableColumn id="8" xr3:uid="{9F7A0114-B5AE-400F-8329-9BBF9B416A57}" name="Circulation_x000a_Per Hour_x000a_Open" dataDxfId="288" dataCellStyle="Comma"/>
    <tableColumn id="9" xr3:uid="{50F0FFB4-51DE-4D30-A987-27A25415CCFE}" name="LSA population_x000a_Per FTE" dataDxfId="287" dataCellStyle="Comma"/>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EA4F8F1-3423-4A61-BCF0-1594F9A2ECCC}" name="Table5" displayName="Table5" ref="A23:I26" totalsRowShown="0" headerRowDxfId="286" dataDxfId="285" headerRowBorderDxfId="283" tableBorderDxfId="284" dataCellStyle="Comma">
  <autoFilter ref="A23:I26" xr:uid="{7EA4F8F1-3423-4A61-BCF0-1594F9A2ECCC}"/>
  <tableColumns count="9">
    <tableColumn id="1" xr3:uid="{8596E3D3-8DA6-496D-8E78-282972A8BECA}" name="9,500-14,999 (N=17)" dataDxfId="282"/>
    <tableColumn id="2" xr3:uid="{63B9A8AF-5ED8-41BE-B373-D9ACF50C73F8}" name="LSA Pop." dataDxfId="281" dataCellStyle="Comma"/>
    <tableColumn id="3" xr3:uid="{91D3315E-140A-4916-994A-335125D15621}" name="Visits _x000a_per LSA Population" dataDxfId="280" dataCellStyle="Comma"/>
    <tableColumn id="4" xr3:uid="{8C2428F1-E72F-4BD6-B193-B371A35690C0}" name="Visits per Registered_x000a_Borrower" dataDxfId="279" dataCellStyle="Comma"/>
    <tableColumn id="5" xr3:uid="{0DE51FD7-9DEF-415B-884F-637174FD5DE8}" name="Circulation per_x000a_Registered Borrower" dataDxfId="278" dataCellStyle="Comma"/>
    <tableColumn id="6" xr3:uid="{95482101-9F4C-4B88-B8C6-93B34A1A8365}" name="Reference Questions_x000a_per Registered _x000a_Borrower" dataDxfId="277" dataCellStyle="Comma"/>
    <tableColumn id="7" xr3:uid="{431C326D-5DAE-41D8-9A6F-E32BDF929838}" name="Visits_x000a_per Hour_x000a_Open" dataDxfId="276" dataCellStyle="Comma"/>
    <tableColumn id="8" xr3:uid="{BA66E7D8-843C-4146-BF03-702BF50368D8}" name="Circulation_x000a_Per Hour_x000a_Open" dataDxfId="275" dataCellStyle="Comma"/>
    <tableColumn id="9" xr3:uid="{07373969-E386-4967-9EAD-3B6E906CB337}" name="LSA population_x000a_Per FTE" dataDxfId="274" dataCellStyle="Comma"/>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BC40D60-8D88-4183-B0EB-D6439F0A7ACD}" name="Table6" displayName="Table6" ref="A28:I31" totalsRowShown="0" headerRowDxfId="273" dataDxfId="272" headerRowBorderDxfId="270" tableBorderDxfId="271" dataCellStyle="Comma">
  <autoFilter ref="A28:I31" xr:uid="{9BC40D60-8D88-4183-B0EB-D6439F0A7ACD}"/>
  <tableColumns count="9">
    <tableColumn id="1" xr3:uid="{74D8810B-E31F-4618-BA8E-2352D960FD63}" name="6,000-9,499 (N=19)" dataDxfId="269"/>
    <tableColumn id="2" xr3:uid="{A6C62746-99FB-41B0-9178-32B92777F89E}" name="LSA Pop." dataDxfId="268" dataCellStyle="Comma"/>
    <tableColumn id="3" xr3:uid="{74173ED7-E110-405D-867D-92BE24C02B33}" name="Visits _x000a_per LSA Population" dataDxfId="267" dataCellStyle="Comma"/>
    <tableColumn id="4" xr3:uid="{D64569D9-FCF3-4B83-A872-D2284A609AA8}" name="Visits per Registered_x000a_Borrower" dataDxfId="266" dataCellStyle="Comma"/>
    <tableColumn id="5" xr3:uid="{DEF69A89-79C2-40B9-B16E-ADB2E275ED68}" name="Circulation per_x000a_Registered Borrower" dataDxfId="265" dataCellStyle="Comma"/>
    <tableColumn id="6" xr3:uid="{8C559BB0-A282-45E7-9358-6C1B3AF3A729}" name="Reference Questions_x000a_per Registered _x000a_Borrower" dataDxfId="264" dataCellStyle="Comma"/>
    <tableColumn id="7" xr3:uid="{76CC2FFC-6C7E-4AA8-BC4B-C56621C0BB76}" name="Visits_x000a_per Hour_x000a_Open" dataDxfId="263" dataCellStyle="Comma"/>
    <tableColumn id="8" xr3:uid="{64BC1C5F-B36A-4F8F-8DF7-6466F027A2A2}" name="Circulation_x000a_Per Hour_x000a_Open" dataDxfId="262" dataCellStyle="Comma"/>
    <tableColumn id="9" xr3:uid="{3BB0ED43-2A3A-4E37-B84C-05A50B33452A}" name="LSA population_x000a_Per FTE" dataDxfId="261" dataCellStyle="Comma"/>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9D00F84-DE5B-4DFE-990B-3220972A5E74}" name="Table7" displayName="Table7" ref="A33:I36" totalsRowShown="0" headerRowDxfId="260" dataDxfId="259" headerRowBorderDxfId="257" tableBorderDxfId="258" dataCellStyle="Comma">
  <autoFilter ref="A33:I36" xr:uid="{79D00F84-DE5B-4DFE-990B-3220972A5E74}"/>
  <tableColumns count="9">
    <tableColumn id="1" xr3:uid="{F3492299-4ED6-445F-A2C0-2DF984189C6B}" name="3,000-5,999 (N=24)" dataDxfId="256"/>
    <tableColumn id="2" xr3:uid="{E2376932-0A75-4F50-88D2-1A4880649D7F}" name="LSA Pop." dataDxfId="255" dataCellStyle="Comma"/>
    <tableColumn id="3" xr3:uid="{4BCBBDD6-175C-4EB2-B253-2ADB2BDADE14}" name="Visits _x000a_per LSA Population" dataDxfId="254" dataCellStyle="Comma"/>
    <tableColumn id="4" xr3:uid="{F215366E-7A84-4D97-9508-6E34AC7DAF0E}" name="Visits per Registered_x000a_Borrower" dataDxfId="253" dataCellStyle="Comma"/>
    <tableColumn id="5" xr3:uid="{E5BC2CC9-3DD9-45AF-AB0E-B2FC54150A3B}" name="Circulation per_x000a_Registered Borrower" dataDxfId="252" dataCellStyle="Comma"/>
    <tableColumn id="6" xr3:uid="{EBC3C2E5-3008-4EC8-B4F4-F79DFA582C5F}" name="Reference Questions_x000a_per Registered _x000a_Borrower" dataDxfId="251" dataCellStyle="Comma"/>
    <tableColumn id="7" xr3:uid="{1EDE82D3-247C-4EC9-A46A-2AF9C414306E}" name="Visits_x000a_per Hour_x000a_Open" dataDxfId="250" dataCellStyle="Comma"/>
    <tableColumn id="8" xr3:uid="{BE7B7979-A016-40ED-9036-21F457FC3FF6}" name="Circulation_x000a_Per Hour_x000a_Open" dataDxfId="249" dataCellStyle="Comma"/>
    <tableColumn id="9" xr3:uid="{B6EE8DC2-DC05-4D67-86C2-99A5840BD2D8}" name="LSA population_x000a_Per FTE" dataDxfId="248" dataCellStyle="Comma"/>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357A3F8-65D1-4B5D-B4D0-A27306234888}" name="Table816" displayName="Table816" ref="A38:I41" totalsRowShown="0" headerRowDxfId="247" dataDxfId="246" headerRowBorderDxfId="244" tableBorderDxfId="245" dataCellStyle="Comma">
  <autoFilter ref="A38:I41" xr:uid="{E357A3F8-65D1-4B5D-B4D0-A27306234888}"/>
  <tableColumns count="9">
    <tableColumn id="1" xr3:uid="{0822CF58-6845-400C-877A-6814509795E2}" name="1,500-2,999 (N=20)" dataDxfId="243"/>
    <tableColumn id="2" xr3:uid="{93389160-FAF3-404C-A641-7B0FDFA8071E}" name="LSA Pop." dataDxfId="242" dataCellStyle="Comma"/>
    <tableColumn id="3" xr3:uid="{533FFDB5-FA1F-4EA0-B4F2-6853EB7F2A98}" name="Visits _x000a_per LSA Population" dataDxfId="241" dataCellStyle="Comma"/>
    <tableColumn id="4" xr3:uid="{D6FCDC4A-DA2A-4685-B8FF-A46A5603C935}" name="Visits per Registered_x000a_Borrower" dataDxfId="240" dataCellStyle="Comma"/>
    <tableColumn id="5" xr3:uid="{BC90BC56-B875-43A7-9EAE-2ABF54DE2C97}" name="Circulation per_x000a_Registered Borrower" dataDxfId="239" dataCellStyle="Comma"/>
    <tableColumn id="6" xr3:uid="{558179C8-D0D7-4867-B2BE-8A41EE960FC8}" name="Reference Questions_x000a_per Registered _x000a_Borrower" dataDxfId="238" dataCellStyle="Comma"/>
    <tableColumn id="7" xr3:uid="{28F5300A-B3CC-4309-918B-02B8D09B567A}" name="Visits_x000a_per Hour_x000a_Open" dataDxfId="237" dataCellStyle="Comma"/>
    <tableColumn id="8" xr3:uid="{D6F46298-517E-486B-93F1-228A5727B58C}" name="Circulation_x000a_Per Hour_x000a_Open" dataDxfId="236" dataCellStyle="Comma"/>
    <tableColumn id="9" xr3:uid="{6D98AFA5-5FFC-4227-80CD-00B9FC8E6299}" name="LSA population_x000a_Per FTE" dataDxfId="235" dataCellStyle="Comma"/>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B7F6E4B-36F9-4C52-94FC-314746909300}" name="Table9" displayName="Table9" ref="A43:I46" totalsRowShown="0" headerRowDxfId="234" dataDxfId="233" headerRowBorderDxfId="231" tableBorderDxfId="232" dataCellStyle="Comma">
  <autoFilter ref="A43:I46" xr:uid="{2B7F6E4B-36F9-4C52-94FC-314746909300}"/>
  <tableColumns count="9">
    <tableColumn id="1" xr3:uid="{E55C0C47-67AD-4A6E-841D-1840D6E63BD6}" name="Under 1,499 (N=17)" dataDxfId="230"/>
    <tableColumn id="2" xr3:uid="{876A00A3-7FBE-4B4E-8103-F8D0E92CF09A}" name="LSA Pop." dataDxfId="229" dataCellStyle="Comma"/>
    <tableColumn id="3" xr3:uid="{A45AE5D2-2107-4FAF-9283-EA22E528A6EB}" name="Visits _x000a_per LSA Population" dataDxfId="228" dataCellStyle="Comma"/>
    <tableColumn id="4" xr3:uid="{3D3C0FD7-D55B-45A4-BA47-7B221E5B6A60}" name="Visits per Registered_x000a_Borrower" dataDxfId="227" dataCellStyle="Comma"/>
    <tableColumn id="5" xr3:uid="{AEB355DD-E5C6-4EB3-8702-D471E01F812F}" name="Circulation per_x000a_Registered Borrower" dataDxfId="226" dataCellStyle="Comma"/>
    <tableColumn id="6" xr3:uid="{F7D792F2-88BE-4D7B-8EB3-439D35D128DE}" name="Reference Questions_x000a_per Registered _x000a_Borrower" dataDxfId="225" dataCellStyle="Comma"/>
    <tableColumn id="7" xr3:uid="{BE781CF6-E69A-45D9-99BF-76CF61477516}" name="Visits_x000a_per Hour_x000a_Open" dataDxfId="224" dataCellStyle="Comma"/>
    <tableColumn id="8" xr3:uid="{7671427A-D231-4F74-B365-0E1C68383247}" name="Circulation_x000a_Per Hour_x000a_Open" dataDxfId="223" dataCellStyle="Comma"/>
    <tableColumn id="9" xr3:uid="{C1B053CB-B71C-4A13-95E2-1CF1C9655602}" name="LSA population_x000a_Per FTE" dataDxfId="222" dataCellStyle="Comma"/>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D7C8834-732E-4D2F-B7CD-12F721C1CFFF}" name="Table118" displayName="Table118" ref="A2:T153" totalsRowShown="0" headerRowDxfId="221" dataDxfId="220" headerRowBorderDxfId="218" tableBorderDxfId="219">
  <autoFilter ref="A2:T153" xr:uid="{DD7C8834-732E-4D2F-B7CD-12F721C1CFFF}"/>
  <tableColumns count="20">
    <tableColumn id="1" xr3:uid="{53411B6F-1F31-42DE-9A31-A731A6AAF9D5}" name="Library" dataDxfId="217"/>
    <tableColumn id="2" xr3:uid="{8D341FF2-EB43-4275-BD57-DEC2B0292BF1}" name="LSA_x000a_Pop." dataDxfId="216"/>
    <tableColumn id="3" xr3:uid="{538961A0-A4CC-4D36-9070-44AC281D5FB8}" name="Early Literacy Programs" dataDxfId="215"/>
    <tableColumn id="4" xr3:uid="{CF97A760-662C-4F41-8AEC-6054D29AAD71}" name="Early Literacy Attendance" dataDxfId="214"/>
    <tableColumn id="5" xr3:uid="{D041ED14-9B27-40E2-A16C-4B0580C9BF75}" name="Children's Programs" dataDxfId="213"/>
    <tableColumn id="6" xr3:uid="{031B1AAE-B5E1-4E3B-A973-AEADB1F60893}" name="Children's Program Attendance" dataDxfId="212"/>
    <tableColumn id="7" xr3:uid="{4F9DD0B6-F9D0-4A29-87E1-32D869CB91F1}" name="Young Adult Programs" dataDxfId="211"/>
    <tableColumn id="8" xr3:uid="{90F773BF-9BE9-4BFC-B8FC-A9BC625EA542}" name="Young_x000a_Adult_x000a_Attendance" dataDxfId="210"/>
    <tableColumn id="9" xr3:uid="{156D1004-BA3D-461B-B563-3CA74DF6712E}" name="Adult _x000a_Programs" dataDxfId="209"/>
    <tableColumn id="10" xr3:uid="{6EBAE1CC-7463-4840-A29B-F4DFD0DC9DCF}" name="Adult_x000a_Program_x000a_Attendance" dataDxfId="208"/>
    <tableColumn id="11" xr3:uid="{03E04007-2EE1-4784-9907-75A49D339617}" name="General Interest Programs" dataDxfId="207"/>
    <tableColumn id="12" xr3:uid="{BE00B8C6-967E-4BE6-AF3C-542A3E56842C}" name="General Interest Program Attendance" dataDxfId="206"/>
    <tableColumn id="13" xr3:uid="{41766940-0EB9-4A6F-8B98-32D84A086863}" name="Total _x000a_Programs" dataDxfId="205"/>
    <tableColumn id="14" xr3:uid="{E37ACB05-DB86-4B29-976A-5E506532051C}" name="Total Program Attendance" dataDxfId="204"/>
    <tableColumn id="15" xr3:uid="{E08E5529-9CD6-4260-8690-C956F0575650}" name="Onsite In-Person Programs" dataDxfId="203"/>
    <tableColumn id="16" xr3:uid="{75C85177-D3BA-4FBF-BDF6-C387C21D41A2}" name="OnSite In-Person Program Attendance" dataDxfId="202"/>
    <tableColumn id="17" xr3:uid="{41E50E84-984E-4DEA-9AD2-2D2588483F74}" name="Offsite In-Person Programs" dataDxfId="201"/>
    <tableColumn id="18" xr3:uid="{D837BD4B-0F33-411F-9917-93F90E200F47}" name="Offsite In-Person Program Attendance" dataDxfId="200"/>
    <tableColumn id="19" xr3:uid="{E2760272-3DD2-435E-B16F-687DD8943CC0}" name="Live Virtual Programs" dataDxfId="199"/>
    <tableColumn id="20" xr3:uid="{89F7A7B1-7AD9-4BFF-84DA-4B5B876A7A51}" name="Live Virtual Program Attendance" dataDxfId="198"/>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F65025D-3412-410E-A21C-2EE1E54BBAA5}" name="Table219" displayName="Table219" ref="A2:T5" totalsRowShown="0" headerRowDxfId="197" dataDxfId="196" dataCellStyle="Comma">
  <autoFilter ref="A2:T5" xr:uid="{2F65025D-3412-410E-A21C-2EE1E54BBAA5}"/>
  <tableColumns count="20">
    <tableColumn id="1" xr3:uid="{4E741B56-D30A-4E79-9929-B81D20A0B739}" name="Missouri (N=150)" dataDxfId="195"/>
    <tableColumn id="2" xr3:uid="{F6CF1073-110B-4147-A7F1-FDB13C4BC43A}" name="LSA_x000a_Pop." dataDxfId="194" dataCellStyle="Comma"/>
    <tableColumn id="3" xr3:uid="{8D6AFEF0-2B79-48DC-A306-17AC675DBEE6}" name="Early Literacy Programs" dataDxfId="193" dataCellStyle="Comma"/>
    <tableColumn id="4" xr3:uid="{AAA33074-DD83-46BB-A1AA-6E194840C61D}" name="Early Literacy Attendance" dataDxfId="192" dataCellStyle="Comma"/>
    <tableColumn id="5" xr3:uid="{02F394CF-8115-4A5E-BD65-0A5736AD1391}" name="Children's Programs" dataDxfId="191" dataCellStyle="Comma"/>
    <tableColumn id="6" xr3:uid="{3CC6A7CC-6D84-4F0F-8A62-D0B6C48CD8FD}" name="Children's Program Attendance" dataDxfId="190" dataCellStyle="Comma"/>
    <tableColumn id="7" xr3:uid="{727CC256-FDA7-4446-87DB-3115A4963A48}" name="Young Adult Programs" dataDxfId="189" dataCellStyle="Comma"/>
    <tableColumn id="8" xr3:uid="{FAA7891D-C090-4305-B334-576B5BA23A27}" name="Young_x000a_Adult_x000a_Attendance" dataDxfId="188" dataCellStyle="Comma"/>
    <tableColumn id="9" xr3:uid="{85B5698E-7211-4132-9082-861601971B32}" name="Adult _x000a_Programs" dataDxfId="187" dataCellStyle="Comma"/>
    <tableColumn id="10" xr3:uid="{98DD99A8-653D-4DFB-AAC4-0E179AD724AF}" name="Adult_x000a_Program_x000a_Attendance" dataDxfId="186" dataCellStyle="Comma"/>
    <tableColumn id="11" xr3:uid="{62076DAB-F608-4214-8325-634E88F5E0FD}" name="General Interest Programs" dataDxfId="185" dataCellStyle="Comma"/>
    <tableColumn id="12" xr3:uid="{8B8A3549-5E96-4AFC-8CC4-D71CC3128C6E}" name="General Interest Program Attendance" dataDxfId="184" dataCellStyle="Comma"/>
    <tableColumn id="13" xr3:uid="{904D1599-1F9D-4350-BE4F-0E3A71774D28}" name="Total _x000a_Programs" dataDxfId="183" dataCellStyle="Comma"/>
    <tableColumn id="14" xr3:uid="{F8D6E835-64BF-4A0D-9A42-FE87B08DC46E}" name="Total Program Attendance" dataDxfId="182" dataCellStyle="Comma"/>
    <tableColumn id="15" xr3:uid="{FABE151F-6AB7-4A5B-9327-B8D8AE078CB6}" name="Onsite In-Person Programs" dataDxfId="181" dataCellStyle="Comma"/>
    <tableColumn id="16" xr3:uid="{FF0EBAF0-B454-481B-AD66-16EDDA06C557}" name="OnSite In-Person Program Attendance" dataDxfId="180" dataCellStyle="Comma"/>
    <tableColumn id="17" xr3:uid="{C06E9F57-EF82-4F62-9596-DA13E18CC46A}" name="Offsite In-Person Programs" dataDxfId="179" dataCellStyle="Comma"/>
    <tableColumn id="18" xr3:uid="{627EF124-5FCD-4C7F-BFB0-59163FDBA819}" name="Offsite In-Person Program Attendance" dataDxfId="178" dataCellStyle="Comma"/>
    <tableColumn id="19" xr3:uid="{676E1E0B-105C-488B-865A-1FDBA25D6F84}" name="Live Virtual Programs" dataDxfId="177" dataCellStyle="Comma"/>
    <tableColumn id="20" xr3:uid="{D03E2293-8617-4065-90B8-46FA0BD86700}" name="Live Virtual Program Attendance" dataDxfId="176" dataCellStyle="Comma"/>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A3A8A84-E88E-4A98-A127-A7352CABD813}" name="Table320" displayName="Table320" ref="A7:T10" totalsRowShown="0" headerRowDxfId="175" dataDxfId="174" dataCellStyle="Comma">
  <autoFilter ref="A7:T10" xr:uid="{DA3A8A84-E88E-4A98-A127-A7352CABD813}"/>
  <tableColumns count="20">
    <tableColumn id="1" xr3:uid="{30CCD14F-EBE1-4254-8981-218B71ECCB5E}" name="75,000+ (N=14)" dataDxfId="173"/>
    <tableColumn id="2" xr3:uid="{4846108B-12CA-46D0-9AFA-786A3CEDFCA9}" name="LSA_x000a_Pop." dataDxfId="172" dataCellStyle="Comma"/>
    <tableColumn id="3" xr3:uid="{35BBE627-6492-4787-9C9E-78D6E8C3AA0F}" name="Early Literacy Programs" dataDxfId="171" dataCellStyle="Comma"/>
    <tableColumn id="4" xr3:uid="{6B85B46F-37D6-45C1-8BDC-FC7919C361AB}" name="Early Literacy Attendance" dataDxfId="170" dataCellStyle="Comma"/>
    <tableColumn id="5" xr3:uid="{10290F42-FC7C-4FB7-92E4-52D831D9FF87}" name="Children's Programs" dataDxfId="169" dataCellStyle="Comma"/>
    <tableColumn id="6" xr3:uid="{17067346-F215-45BA-9102-B5316C2BE59C}" name="Children's Program Attendance" dataDxfId="168" dataCellStyle="Comma"/>
    <tableColumn id="7" xr3:uid="{806DBA52-9AB0-42C2-8C33-50A75FE643EB}" name="Young Adult Programs" dataDxfId="167" dataCellStyle="Comma"/>
    <tableColumn id="8" xr3:uid="{F6EEBDC7-DCAB-4DE1-A456-854DC6318A78}" name="Young_x000a_Adult_x000a_Attendance" dataDxfId="166" dataCellStyle="Comma"/>
    <tableColumn id="9" xr3:uid="{66813837-B6A7-4D1D-B8DB-4EFE74FA4D55}" name="Adult _x000a_Programs" dataDxfId="165" dataCellStyle="Comma"/>
    <tableColumn id="10" xr3:uid="{ABC3610E-7CFC-4781-8FD6-A672EDDE48AC}" name="Adult_x000a_Program_x000a_Attendance" dataDxfId="164" dataCellStyle="Comma"/>
    <tableColumn id="11" xr3:uid="{ACD942FD-87D1-4317-853D-6594D3961B13}" name="General Interest Programs" dataDxfId="163" dataCellStyle="Comma"/>
    <tableColumn id="12" xr3:uid="{01EB188C-79A8-465A-9128-197F30610B7D}" name="General Interest Program Attendance" dataDxfId="162" dataCellStyle="Comma"/>
    <tableColumn id="13" xr3:uid="{FBAFA44F-5185-4112-B108-64C39E0599C8}" name="Total _x000a_Programs" dataDxfId="161" dataCellStyle="Comma"/>
    <tableColumn id="14" xr3:uid="{570C756C-7544-46CE-82AB-897D61C51749}" name="Total Program Attendance" dataDxfId="160" dataCellStyle="Comma"/>
    <tableColumn id="15" xr3:uid="{57A1B683-492B-4052-A7D5-62DE6A92D93C}" name="Onsite In-Person Programs" dataDxfId="159" dataCellStyle="Comma"/>
    <tableColumn id="16" xr3:uid="{DB22CB45-3E9D-4B56-B5B3-6AC0E483C2C9}" name="OnSite In-Person Program Attendance" dataDxfId="158" dataCellStyle="Comma"/>
    <tableColumn id="17" xr3:uid="{3637A3C5-2877-4F1E-A6FF-BCCFD6B1AB07}" name="Offsite In-Person Programs" dataDxfId="157" dataCellStyle="Comma"/>
    <tableColumn id="18" xr3:uid="{DAE6E75B-DE1E-46ED-870F-A73199727DA7}" name="Offsite In-Person Program Attendance" dataDxfId="156" dataCellStyle="Comma"/>
    <tableColumn id="19" xr3:uid="{CFC53FD1-4DB0-43A3-BED7-D55F302B8DCA}" name="Live Virtual Programs" dataDxfId="155" dataCellStyle="Comma"/>
    <tableColumn id="20" xr3:uid="{A679E60B-469B-48C9-8F62-A48063C4DE82}" name="Live Virtual Program Attendance" dataDxfId="154" dataCellStyle="Comma"/>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461028-AC03-41F4-B10F-556E646F219B}" name="Table8" displayName="Table8" ref="A38:K41" totalsRowShown="0" headerRowDxfId="418" dataDxfId="417" dataCellStyle="Comma">
  <autoFilter ref="A38:K41" xr:uid="{E6461028-AC03-41F4-B10F-556E646F219B}"/>
  <tableColumns count="11">
    <tableColumn id="1" xr3:uid="{4CA9E3DA-93B9-4556-8C90-1BC4933820C0}" name="1,500-2,999 (N=20)" dataDxfId="416"/>
    <tableColumn id="2" xr3:uid="{D4F7AB8B-D9B7-42DB-9CD0-2C92945EA6F2}" name="LSA Pop." dataDxfId="415" dataCellStyle="Comma"/>
    <tableColumn id="3" xr3:uid="{5182D848-7A79-4A5B-9819-8FBB2DF1C060}" name="Assessed Valuation" dataDxfId="414" dataCellStyle="Comma"/>
    <tableColumn id="4" xr3:uid="{EDC24A51-8216-46FF-8A4A-9146A82502FA}" name="Voted Tax Rate" dataDxfId="413" dataCellStyle="Comma"/>
    <tableColumn id="5" xr3:uid="{0044C6F3-CCFC-431C-9EAD-3A71499B88DF}" name="Collected Tax Rate" dataDxfId="412" dataCellStyle="Comma"/>
    <tableColumn id="6" xr3:uid="{1C5DD748-C71A-4D54-BCC2-73FF13850541}" name="Local Income Tax" dataDxfId="411" dataCellStyle="Comma"/>
    <tableColumn id="7" xr3:uid="{CAF8D23C-F0AA-4FD6-A3EB-5151E9DD26EC}" name="Other Local Income" dataDxfId="410" dataCellStyle="Comma"/>
    <tableColumn id="8" xr3:uid="{CE67EC77-53FC-4ED8-908B-C43BAD83D283}" name="State Income" dataDxfId="409" dataCellStyle="Comma"/>
    <tableColumn id="9" xr3:uid="{FFF54F77-27DC-4B0B-8677-E7D8F27536A3}" name="Other Income" dataDxfId="408" dataCellStyle="Comma"/>
    <tableColumn id="10" xr3:uid="{B26EA5D7-60EA-42EF-8289-05B84E24C513}" name="LSTA/Federal" dataDxfId="407" dataCellStyle="Comma"/>
    <tableColumn id="11" xr3:uid="{391F08DC-722F-4DE0-9FA0-1A8A9BC4824C}" name="Total Income" dataDxfId="406" dataCellStyle="Comma"/>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C79A66D-74AA-445D-A417-B83A67BC9966}" name="Table421" displayName="Table421" ref="A12:T15" totalsRowShown="0" headerRowDxfId="153" dataDxfId="152" dataCellStyle="Comma">
  <autoFilter ref="A12:T15" xr:uid="{CC79A66D-74AA-445D-A417-B83A67BC9966}"/>
  <tableColumns count="20">
    <tableColumn id="1" xr3:uid="{049E63A1-AAF0-46E1-AF9F-31C11D2B1DF7}" name="30,000-74,999 (N=17)" dataDxfId="151"/>
    <tableColumn id="2" xr3:uid="{3DE226DA-802F-4147-8C88-6CA59D6A119B}" name="LSA_x000a_Pop." dataDxfId="150" dataCellStyle="Comma"/>
    <tableColumn id="3" xr3:uid="{22BD6F42-A88B-4FBE-ADDC-6F15A4B0ED12}" name="Early Literacy Programs" dataDxfId="149" dataCellStyle="Comma"/>
    <tableColumn id="4" xr3:uid="{434E1D57-7DD6-47B9-8A6F-3C5E77090CDF}" name="Early Literacy Attendance" dataDxfId="148" dataCellStyle="Comma"/>
    <tableColumn id="5" xr3:uid="{5D4DB749-7F1C-42CA-8EDE-47736DBD4612}" name="Children's Programs" dataDxfId="147" dataCellStyle="Comma"/>
    <tableColumn id="6" xr3:uid="{43971077-F731-496E-B648-2F226F0061E7}" name="Children's Program Attendance" dataDxfId="146" dataCellStyle="Comma"/>
    <tableColumn id="7" xr3:uid="{B025D7DB-F4D3-4C8D-8E5E-AE2CF7F36F73}" name="Young Adult Programs" dataDxfId="145" dataCellStyle="Comma"/>
    <tableColumn id="8" xr3:uid="{B28F5C6F-4E3A-40C0-BB7C-67B3F54380F0}" name="Young_x000a_Adult_x000a_Attendance" dataDxfId="144" dataCellStyle="Comma"/>
    <tableColumn id="9" xr3:uid="{AA97BE48-6FA4-40C9-8269-1A20901B9DA7}" name="Adult _x000a_Programs" dataDxfId="143" dataCellStyle="Comma"/>
    <tableColumn id="10" xr3:uid="{933BFAAC-F30F-4C70-BADC-E4E67ED4330D}" name="Adult_x000a_Program_x000a_Attendance" dataDxfId="142" dataCellStyle="Comma"/>
    <tableColumn id="11" xr3:uid="{FB035B0C-E3D8-49D8-B2EF-48C52FD00D21}" name="General Interest Programs" dataDxfId="141" dataCellStyle="Comma"/>
    <tableColumn id="12" xr3:uid="{487E5CC1-3A0E-455C-A70E-D344748B51F8}" name="General Interest Program Attendance" dataDxfId="140" dataCellStyle="Comma"/>
    <tableColumn id="13" xr3:uid="{F2520C35-2577-4AE6-9BBD-43D5CAE632B2}" name="Total _x000a_Programs" dataDxfId="139" dataCellStyle="Comma"/>
    <tableColumn id="14" xr3:uid="{F2C3A5DE-62F9-444A-9941-80C3D4FAAFE0}" name="Total Program Attendance" dataDxfId="138" dataCellStyle="Comma"/>
    <tableColumn id="15" xr3:uid="{2177CF1B-0E2E-4BFC-9446-774A6031DB82}" name="Onsite In-Person Programs" dataDxfId="137" dataCellStyle="Comma"/>
    <tableColumn id="16" xr3:uid="{276CA826-7453-4CDF-9A2F-446DEEA36D37}" name="OnSite In-Person Program Attendance" dataDxfId="136" dataCellStyle="Comma"/>
    <tableColumn id="17" xr3:uid="{67613A9F-4B9A-4B0D-B66C-9391C0DC1285}" name="Offsite In-Person Programs" dataDxfId="135" dataCellStyle="Comma"/>
    <tableColumn id="18" xr3:uid="{FBD3A4FB-A9BA-4B5D-A90D-11A5775A29A3}" name="Offsite In-Person Program Attendance" dataDxfId="134" dataCellStyle="Comma"/>
    <tableColumn id="19" xr3:uid="{45940341-AD67-4C97-B24C-8B65DCC6F61D}" name="Live Virtual Programs" dataDxfId="133" dataCellStyle="Comma"/>
    <tableColumn id="20" xr3:uid="{218BCB7C-DC17-4F97-B8A9-ABE87A27D229}" name="Live Virtual Program Attendance" dataDxfId="132" dataCellStyle="Comma"/>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6F13E38-3A09-446D-8253-9F413A95EF10}" name="Table522" displayName="Table522" ref="A17:T20" totalsRowShown="0" headerRowDxfId="131" dataDxfId="130" dataCellStyle="Comma">
  <autoFilter ref="A17:T20" xr:uid="{F6F13E38-3A09-446D-8253-9F413A95EF10}"/>
  <tableColumns count="20">
    <tableColumn id="1" xr3:uid="{1B09A477-F54C-4A52-8FFB-356E043092CF}" name="15,000-29,999 (N=23)" dataDxfId="129"/>
    <tableColumn id="2" xr3:uid="{586EC857-674F-4D1D-A785-DE13CA8B7131}" name="LSA_x000a_Pop." dataDxfId="128" dataCellStyle="Comma"/>
    <tableColumn id="3" xr3:uid="{96531067-B81A-47D5-8BB2-A20F9517CD7A}" name="Early Literacy Programs" dataDxfId="127" dataCellStyle="Comma"/>
    <tableColumn id="4" xr3:uid="{E4ECAC6A-C350-492D-BDD2-E578D02672B3}" name="Early Literacy Attendance" dataDxfId="126" dataCellStyle="Comma"/>
    <tableColumn id="5" xr3:uid="{297873C0-59FA-44E7-A519-579EEEDFFB07}" name="Children's Programs" dataDxfId="125" dataCellStyle="Comma"/>
    <tableColumn id="6" xr3:uid="{3E57502E-D2BD-4664-AA12-84FB6E2C2E69}" name="Children's Program Attendance" dataDxfId="124" dataCellStyle="Comma"/>
    <tableColumn id="7" xr3:uid="{B68BB943-F919-445A-9741-BBF8CA76181F}" name="Young Adult Programs" dataDxfId="123" dataCellStyle="Comma"/>
    <tableColumn id="8" xr3:uid="{112A9E65-3F1A-4BA3-93B9-4751A469961F}" name="Young_x000a_Adult_x000a_Attendance" dataDxfId="122" dataCellStyle="Comma"/>
    <tableColumn id="9" xr3:uid="{3E7E72A9-C022-411E-852D-4406BDAA82FD}" name="Adult _x000a_Programs" dataDxfId="121" dataCellStyle="Comma"/>
    <tableColumn id="10" xr3:uid="{6B10EBB7-7AFB-4E1A-AEC1-678DB44F2728}" name="Adult_x000a_Program_x000a_Attendance" dataDxfId="120" dataCellStyle="Comma"/>
    <tableColumn id="11" xr3:uid="{E27D92B5-9C2E-47EF-9B42-02C8DC3B85D6}" name="General Interest Programs" dataDxfId="119" dataCellStyle="Comma"/>
    <tableColumn id="12" xr3:uid="{99019FC5-7997-4C85-8851-4098B8E17518}" name="General Interest Program Attendance" dataDxfId="118" dataCellStyle="Comma"/>
    <tableColumn id="13" xr3:uid="{34F75A63-DD7B-4F51-B297-602EC8B2288A}" name="Total _x000a_Programs" dataDxfId="117" dataCellStyle="Comma"/>
    <tableColumn id="14" xr3:uid="{E9B87157-B9C9-4D1D-82AF-698433C44473}" name="Total Program Attendance" dataDxfId="116" dataCellStyle="Comma"/>
    <tableColumn id="15" xr3:uid="{11A0BA52-9DA6-47B9-AB06-3BF984208C20}" name="Onsite In-Person Programs" dataDxfId="115" dataCellStyle="Comma"/>
    <tableColumn id="16" xr3:uid="{86C3616B-E5ED-477E-B17F-4DE3941C35AF}" name="OnSite In-Person Program Attendance" dataDxfId="114" dataCellStyle="Comma"/>
    <tableColumn id="17" xr3:uid="{677FAE1F-FAA8-4149-BA36-A795C607C890}" name="Offsite In-Person Programs" dataDxfId="113" dataCellStyle="Comma"/>
    <tableColumn id="18" xr3:uid="{1220F03E-B022-415B-B5B4-6DCD4E8FB847}" name="Offsite In-Person Program Attendance" dataDxfId="112" dataCellStyle="Comma"/>
    <tableColumn id="19" xr3:uid="{3328DB5E-77F9-46EB-B9AF-731305D13AF2}" name="Live Virtual Programs" dataDxfId="111" dataCellStyle="Comma"/>
    <tableColumn id="20" xr3:uid="{9AADE043-8456-4693-A1B8-16C28C3ECC41}" name="Live Virtual Program Attendance" dataDxfId="110" dataCellStyle="Comma"/>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7207311-B732-4193-B0F0-46D3A122E8C4}" name="Table623" displayName="Table623" ref="A22:T25" totalsRowShown="0" headerRowDxfId="109" dataDxfId="108" dataCellStyle="Comma">
  <autoFilter ref="A22:T25" xr:uid="{C7207311-B732-4193-B0F0-46D3A122E8C4}"/>
  <tableColumns count="20">
    <tableColumn id="1" xr3:uid="{6DB729F9-BB2E-4557-9950-4C6891966626}" name="9,500-14,999 (N=17)" dataDxfId="107"/>
    <tableColumn id="2" xr3:uid="{115C7E92-8E35-439E-A924-8CA6C48D7FB2}" name="LSA_x000a_Pop." dataDxfId="106" dataCellStyle="Comma"/>
    <tableColumn id="3" xr3:uid="{F0B1029E-467A-4709-9D6D-514433DB5111}" name="Early Literacy Programs" dataDxfId="105" dataCellStyle="Comma"/>
    <tableColumn id="4" xr3:uid="{9B33067F-0589-452A-AF75-7D3FEBE2595E}" name="Early Literacy Attendance" dataDxfId="104" dataCellStyle="Comma"/>
    <tableColumn id="5" xr3:uid="{FBEE285B-8E94-42CE-BBA5-CBDA61F3CD97}" name="Children's Programs" dataDxfId="103" dataCellStyle="Comma"/>
    <tableColumn id="6" xr3:uid="{B977F3EA-377E-4D06-96F5-4FB976E44C68}" name="Children's Program Attendance" dataDxfId="102" dataCellStyle="Comma"/>
    <tableColumn id="7" xr3:uid="{531143AD-C0CF-44BD-B353-D4C9F57FD231}" name="Young Adult Programs" dataDxfId="101" dataCellStyle="Comma"/>
    <tableColumn id="8" xr3:uid="{DF922BCD-949C-454D-9516-9CD49AAC8F7D}" name="Young_x000a_Adult_x000a_Attendance" dataDxfId="100" dataCellStyle="Comma"/>
    <tableColumn id="9" xr3:uid="{04E5D4D9-89D7-480B-B6D5-EFB7DDC719CD}" name="Adult _x000a_Programs" dataDxfId="99" dataCellStyle="Comma"/>
    <tableColumn id="10" xr3:uid="{73CC8E57-8464-4FC3-BE61-9955B3B00DBA}" name="Adult_x000a_Program_x000a_Attendance" dataDxfId="98" dataCellStyle="Comma"/>
    <tableColumn id="11" xr3:uid="{2B223DFF-9CD3-4B20-AEDC-F99E8DB5D876}" name="General Interest Programs" dataDxfId="97" dataCellStyle="Comma"/>
    <tableColumn id="12" xr3:uid="{971797B8-4645-4B7B-B11E-827842C591F5}" name="General Interest Program Attendance" dataDxfId="96" dataCellStyle="Comma"/>
    <tableColumn id="13" xr3:uid="{E44078F2-CDD2-4014-B9A9-C130164A9857}" name="Total _x000a_Programs" dataDxfId="95" dataCellStyle="Comma"/>
    <tableColumn id="14" xr3:uid="{DCC25C85-8590-4C0E-82FE-B42F0FB7DB4D}" name="Total Program Attendance" dataDxfId="94" dataCellStyle="Comma"/>
    <tableColumn id="15" xr3:uid="{E6631BD3-845D-48E4-806E-4B2286E933BE}" name="Onsite In-Person Programs" dataDxfId="93" dataCellStyle="Comma"/>
    <tableColumn id="16" xr3:uid="{82E04096-EAED-4325-9D60-C66B377B6D16}" name="OnSite In-Person Program Attendance" dataDxfId="92" dataCellStyle="Comma"/>
    <tableColumn id="17" xr3:uid="{6285DB92-67B5-4069-A1A5-B365E6CFC9DF}" name="Offsite In-Person Programs" dataDxfId="91" dataCellStyle="Comma"/>
    <tableColumn id="18" xr3:uid="{CDFD7312-C908-4F69-9228-CF033781F735}" name="Offsite In-Person Program Attendance" dataDxfId="90" dataCellStyle="Comma"/>
    <tableColumn id="19" xr3:uid="{377E09EE-FFC6-49E2-86DF-99E1839EE7CE}" name="Live Virtual Programs" dataDxfId="89" dataCellStyle="Comma"/>
    <tableColumn id="20" xr3:uid="{2EA697D0-CC01-440A-9185-F093A9180336}" name="Live Virtual Program Attendance" dataDxfId="88" dataCellStyle="Comma"/>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2AE4B97-2633-4DBA-88FB-A8AE13860A61}" name="Table724" displayName="Table724" ref="A27:T30" totalsRowShown="0" headerRowDxfId="87" dataDxfId="86" dataCellStyle="Comma">
  <autoFilter ref="A27:T30" xr:uid="{82AE4B97-2633-4DBA-88FB-A8AE13860A61}"/>
  <tableColumns count="20">
    <tableColumn id="1" xr3:uid="{717F100D-8D86-4816-BCC0-5AF91740C367}" name="6,000-9,499 (N=19)" dataDxfId="85"/>
    <tableColumn id="2" xr3:uid="{55D6DC43-0E22-465A-A61B-F092491AA88A}" name="LSA_x000a_Pop." dataDxfId="84" dataCellStyle="Comma"/>
    <tableColumn id="3" xr3:uid="{98E49FC3-E6E0-4A11-BD0C-81423E76653D}" name="Early Literacy Programs" dataDxfId="83" dataCellStyle="Comma"/>
    <tableColumn id="4" xr3:uid="{43F37903-61AD-4434-81C7-D9D689B7CE6B}" name="Early Literacy Attendance" dataDxfId="82" dataCellStyle="Comma"/>
    <tableColumn id="5" xr3:uid="{50B195B6-D40A-4160-B2AA-743E7AED0135}" name="Children's Programs" dataDxfId="81" dataCellStyle="Comma"/>
    <tableColumn id="6" xr3:uid="{248E2695-2C9D-4A7D-8B0F-91172D340F7E}" name="Children's Program Attendance" dataDxfId="80" dataCellStyle="Comma"/>
    <tableColumn id="7" xr3:uid="{72752BDD-2169-4CB8-BE7B-AF2C4C413B40}" name="Young Adult Programs" dataDxfId="79" dataCellStyle="Comma"/>
    <tableColumn id="8" xr3:uid="{54D095BE-B0C8-4D88-A9CB-5C512D93B115}" name="Young_x000a_Adult_x000a_Attendance" dataDxfId="78" dataCellStyle="Comma"/>
    <tableColumn id="9" xr3:uid="{2CBE6206-A75F-4CA7-9AE0-6AA49E89655E}" name="Adult _x000a_Programs" dataDxfId="77" dataCellStyle="Comma"/>
    <tableColumn id="10" xr3:uid="{F94625C9-4504-44E3-B663-797EEA55DC3A}" name="Adult_x000a_Program_x000a_Attendance" dataDxfId="76" dataCellStyle="Comma"/>
    <tableColumn id="11" xr3:uid="{8DBE8D30-15C3-4701-A857-8A7B1F9C9847}" name="General Interest Programs" dataDxfId="75" dataCellStyle="Comma"/>
    <tableColumn id="12" xr3:uid="{BC0BC550-4496-41CE-9808-4F70364D1FA1}" name="General Interest Program Attendance" dataDxfId="74" dataCellStyle="Comma"/>
    <tableColumn id="13" xr3:uid="{507811C3-9254-4C5E-9B77-67BDA26A6BDD}" name="Total _x000a_Programs" dataDxfId="73" dataCellStyle="Comma"/>
    <tableColumn id="14" xr3:uid="{48CE44B6-FA41-4AFB-B12B-07488428D32A}" name="Total Program Attendance" dataDxfId="72" dataCellStyle="Comma"/>
    <tableColumn id="15" xr3:uid="{EE8EF352-1CF8-4917-B39B-642FCB2463B4}" name="Onsite In-Person Programs" dataDxfId="71" dataCellStyle="Comma"/>
    <tableColumn id="16" xr3:uid="{10719BB1-8E1B-49C5-BC25-35F4D9197D98}" name="OnSite In-Person Program Attendance" dataDxfId="70" dataCellStyle="Comma"/>
    <tableColumn id="17" xr3:uid="{DD997F04-D9FF-4EB7-8AF1-745075E08E06}" name="Offsite In-Person Programs" dataDxfId="69" dataCellStyle="Comma"/>
    <tableColumn id="18" xr3:uid="{23FB1CC9-E177-4D90-BBEB-8D066A9546F0}" name="Offsite In-Person Program Attendance" dataDxfId="68" dataCellStyle="Comma"/>
    <tableColumn id="19" xr3:uid="{297DD9B7-878F-4115-B41C-CFC3F319325D}" name="Live Virtual Programs" dataDxfId="67" dataCellStyle="Comma"/>
    <tableColumn id="20" xr3:uid="{9028B150-86CB-4D1A-B9AB-F9AE8C585F94}" name="Live Virtual Program Attendance" dataDxfId="66" dataCellStyle="Comma"/>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E7AEF63-337C-4B05-8CA6-CEE48F8B6C7F}" name="Table825" displayName="Table825" ref="A32:T35" totalsRowShown="0" headerRowDxfId="65" dataDxfId="64" dataCellStyle="Comma">
  <autoFilter ref="A32:T35" xr:uid="{BE7AEF63-337C-4B05-8CA6-CEE48F8B6C7F}"/>
  <tableColumns count="20">
    <tableColumn id="1" xr3:uid="{D34F5522-9E6A-4B05-B03D-9C6E82EEC178}" name="3,000-5,999 (N=24)" dataDxfId="63"/>
    <tableColumn id="2" xr3:uid="{31B86C8E-6F36-461D-B024-FA9071583501}" name="LSA_x000a_Pop." dataDxfId="62" dataCellStyle="Comma"/>
    <tableColumn id="3" xr3:uid="{E0B1569C-8F42-4706-99E2-CECD9E1F954C}" name="Early Literacy Programs" dataDxfId="61" dataCellStyle="Comma"/>
    <tableColumn id="4" xr3:uid="{84FAFE41-2625-4478-8C0D-A490F6CD9609}" name="Early Literacy Attendance" dataDxfId="60" dataCellStyle="Comma"/>
    <tableColumn id="5" xr3:uid="{7D2E8109-B006-4F26-B845-ADDABCC533FC}" name="Children's Programs" dataDxfId="59" dataCellStyle="Comma"/>
    <tableColumn id="6" xr3:uid="{1484367A-0FC8-4266-A605-16345C27931D}" name="Children's Program Attendance" dataDxfId="58" dataCellStyle="Comma"/>
    <tableColumn id="7" xr3:uid="{A7D892E6-61FF-41FD-9D23-DAE7D5155B6B}" name="Young Adult Programs" dataDxfId="57" dataCellStyle="Comma"/>
    <tableColumn id="8" xr3:uid="{586FBBDB-9187-4950-B948-2CB026522F4C}" name="Young_x000a_Adult_x000a_Attendance" dataDxfId="56" dataCellStyle="Comma"/>
    <tableColumn id="9" xr3:uid="{DE88ED5F-CA81-4363-9DB9-D1E8E6AF4962}" name="Adult _x000a_Programs" dataDxfId="55" dataCellStyle="Comma"/>
    <tableColumn id="10" xr3:uid="{CFD6148F-1B2B-4FFD-986E-59359A900DF1}" name="Adult_x000a_Program_x000a_Attendance" dataDxfId="54" dataCellStyle="Comma"/>
    <tableColumn id="11" xr3:uid="{38790E95-E970-4A05-A642-25D3A8E8AA75}" name="General Interest Programs" dataDxfId="53" dataCellStyle="Comma"/>
    <tableColumn id="12" xr3:uid="{5F440D71-9BD1-445C-802F-266A49EEC384}" name="General Interest Program Attendance" dataDxfId="52" dataCellStyle="Comma"/>
    <tableColumn id="13" xr3:uid="{670B9953-13F4-4FBA-8298-A175BF1D095A}" name="Total _x000a_Programs" dataDxfId="51" dataCellStyle="Comma"/>
    <tableColumn id="14" xr3:uid="{7281C5ED-13ED-4A13-AF6D-D4C3BC7CF32A}" name="Total Program Attendance" dataDxfId="50" dataCellStyle="Comma"/>
    <tableColumn id="15" xr3:uid="{4A179B5D-1AE6-4B22-8D93-DCA1D1C7ECC3}" name="Onsite In-Person Programs" dataDxfId="49" dataCellStyle="Comma"/>
    <tableColumn id="16" xr3:uid="{EB8FA09B-DB83-48BC-9849-48E107EC7031}" name="OnSite In-Person Program Attendance" dataDxfId="48" dataCellStyle="Comma"/>
    <tableColumn id="17" xr3:uid="{6BDDA179-DC4D-49DC-93B7-DC0F447C19DF}" name="Offsite In-Person Programs" dataDxfId="47" dataCellStyle="Comma"/>
    <tableColumn id="18" xr3:uid="{1C2AF3D2-7791-4ED2-B473-E96436CDB189}" name="Offsite In-Person Program Attendance" dataDxfId="46" dataCellStyle="Comma"/>
    <tableColumn id="19" xr3:uid="{23DE5B7A-1F45-4B7B-A05B-875E6A386D5A}" name="Live Virtual Programs" dataDxfId="45" dataCellStyle="Comma"/>
    <tableColumn id="20" xr3:uid="{D02CDFDB-1E73-4F3F-B33E-DAEE01FEC4D9}" name="Live Virtual Program Attendance" dataDxfId="44" dataCellStyle="Comma"/>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1DB16B2-6356-400C-AB62-61D0ABCDB883}" name="Table926" displayName="Table926" ref="A37:T40" totalsRowShown="0" headerRowDxfId="43" dataDxfId="42" dataCellStyle="Comma">
  <autoFilter ref="A37:T40" xr:uid="{61DB16B2-6356-400C-AB62-61D0ABCDB883}"/>
  <tableColumns count="20">
    <tableColumn id="1" xr3:uid="{AFB11D36-16DD-4E5B-B533-4649338CF9CE}" name="1,500-2,999 (N=20)" dataDxfId="41"/>
    <tableColumn id="2" xr3:uid="{B01FBB14-3A35-465C-AD22-0655669667F3}" name="LSA_x000a_Pop." dataDxfId="40" dataCellStyle="Comma"/>
    <tableColumn id="3" xr3:uid="{9BFCB3AD-5942-4758-A5E0-C9BB7750E576}" name="Early Literacy Programs" dataDxfId="39" dataCellStyle="Comma"/>
    <tableColumn id="4" xr3:uid="{94A5BB53-8986-46A5-BE26-C86CA9D0C02F}" name="Early Literacy Attendance" dataDxfId="38" dataCellStyle="Comma"/>
    <tableColumn id="5" xr3:uid="{796F93B3-1634-4E3C-8918-346BE043F036}" name="Children's Programs" dataDxfId="37" dataCellStyle="Comma"/>
    <tableColumn id="6" xr3:uid="{3E8E7465-812D-4B31-ACBB-D01EEA488C74}" name="Children's Program Attendance" dataDxfId="36" dataCellStyle="Comma"/>
    <tableColumn id="7" xr3:uid="{1DD98459-241F-4D96-B003-5817D15BB5C1}" name="Young Adult Programs" dataDxfId="35" dataCellStyle="Comma"/>
    <tableColumn id="8" xr3:uid="{F3DB75FE-B5A1-4206-9046-B04F79835C1B}" name="Young_x000a_Adult_x000a_Attendance" dataDxfId="34" dataCellStyle="Comma"/>
    <tableColumn id="9" xr3:uid="{C6C97A14-0CE0-4600-A9CF-D590CF5AE331}" name="Adult _x000a_Programs" dataDxfId="33" dataCellStyle="Comma"/>
    <tableColumn id="10" xr3:uid="{737D2064-B6EE-4067-BEC9-F53FE03B9265}" name="Adult_x000a_Program_x000a_Attendance" dataDxfId="32" dataCellStyle="Comma"/>
    <tableColumn id="11" xr3:uid="{F1CFBAEE-B130-4560-BD57-5617589C71D9}" name="General Interest Programs" dataDxfId="31" dataCellStyle="Comma"/>
    <tableColumn id="12" xr3:uid="{7A971045-021F-4960-ABD6-91559C332656}" name="General Interest Program Attendance" dataDxfId="30" dataCellStyle="Comma"/>
    <tableColumn id="13" xr3:uid="{B9517C04-2091-4108-8144-D5C1D2425C3E}" name="Total _x000a_Programs" dataDxfId="29" dataCellStyle="Comma"/>
    <tableColumn id="14" xr3:uid="{DD84B1B2-D9F7-4C08-8FF5-878AF84046E7}" name="Total Program Attendance" dataDxfId="28" dataCellStyle="Comma"/>
    <tableColumn id="15" xr3:uid="{0ECB8F48-EE29-4C62-8564-BDE153B5ADE4}" name="Onsite In-Person Programs" dataDxfId="27" dataCellStyle="Comma"/>
    <tableColumn id="16" xr3:uid="{2481090A-304B-4516-A83D-CB2DA3CE4136}" name="OnSite In-Person Program Attendance" dataDxfId="26" dataCellStyle="Comma"/>
    <tableColumn id="17" xr3:uid="{639E1573-8883-4FF8-9AB5-17E874777CE7}" name="Offsite In-Person Programs" dataDxfId="25" dataCellStyle="Comma"/>
    <tableColumn id="18" xr3:uid="{B5C4C813-F2AB-4B65-94AB-EE13F7BC1738}" name="Offsite In-Person Program Attendance" dataDxfId="24" dataCellStyle="Comma"/>
    <tableColumn id="19" xr3:uid="{5C8D9175-7711-4925-B91E-7CAFA23672F2}" name="Live Virtual Programs" dataDxfId="23" dataCellStyle="Comma"/>
    <tableColumn id="20" xr3:uid="{930EAB44-FC05-4856-A2D7-E3B1F0B18D95}" name="Live Virtual Program Attendance" dataDxfId="22" dataCellStyle="Comma"/>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06FE92A-C80C-4A2C-BEA1-2306C5E93BF2}" name="Table1027" displayName="Table1027" ref="A42:T45" totalsRowShown="0" headerRowDxfId="21" dataDxfId="20" dataCellStyle="Comma">
  <autoFilter ref="A42:T45" xr:uid="{206FE92A-C80C-4A2C-BEA1-2306C5E93BF2}"/>
  <tableColumns count="20">
    <tableColumn id="1" xr3:uid="{4EF1E989-B24B-4B24-B917-D55D237EB851}" name="Under 1,499 (N=16)" dataDxfId="19"/>
    <tableColumn id="2" xr3:uid="{B1C4AB0E-B1F5-43F5-9F5B-C9483F9583C2}" name="LSA_x000a_Pop." dataDxfId="18" dataCellStyle="Comma"/>
    <tableColumn id="3" xr3:uid="{F2C7E803-956A-462F-80D3-49AC7D4D3791}" name="Early Literacy Programs" dataDxfId="17" dataCellStyle="Comma"/>
    <tableColumn id="4" xr3:uid="{0C1D0299-B172-4412-A43A-E3196274BFF0}" name="Early Literacy Attendance" dataDxfId="16" dataCellStyle="Comma"/>
    <tableColumn id="5" xr3:uid="{4208E20B-A78F-4CB4-8ED7-875F7FA9E45C}" name="Children's Programs" dataDxfId="15" dataCellStyle="Comma"/>
    <tableColumn id="6" xr3:uid="{DE2E65F6-AF05-4CAC-81C3-367351AE4FE7}" name="Children's Program Attendance" dataDxfId="14" dataCellStyle="Comma"/>
    <tableColumn id="7" xr3:uid="{6CA3EF9D-4C37-4A90-8284-E32680D95281}" name="Young Adult Programs" dataDxfId="13" dataCellStyle="Comma"/>
    <tableColumn id="8" xr3:uid="{B7ACE43A-9A68-4BA9-BA7D-E96EC4F3C909}" name="Young_x000a_Adult_x000a_Attendance" dataDxfId="12" dataCellStyle="Comma"/>
    <tableColumn id="9" xr3:uid="{4E08F84F-F8E5-42BD-8DF1-218733F8E165}" name="Adult _x000a_Programs" dataDxfId="11" dataCellStyle="Comma"/>
    <tableColumn id="10" xr3:uid="{0CA883DB-AC24-4F3C-BE06-D7A03C1CFCC0}" name="Adult_x000a_Program_x000a_Attendance" dataDxfId="10" dataCellStyle="Comma"/>
    <tableColumn id="11" xr3:uid="{3634BEB8-8374-4C6C-8A50-96F764686A34}" name="General Interest Programs" dataDxfId="9" dataCellStyle="Comma"/>
    <tableColumn id="12" xr3:uid="{4CDD9E84-608B-46A0-938E-76C6E1988AB0}" name="General Interest Program Attendance" dataDxfId="8" dataCellStyle="Comma"/>
    <tableColumn id="13" xr3:uid="{59459332-A8BD-48CA-BDC9-92878E614F44}" name="Total _x000a_Programs" dataDxfId="7" dataCellStyle="Comma"/>
    <tableColumn id="14" xr3:uid="{8EC23F06-A20C-47F5-9FF0-AD08C75CC60F}" name="Total Program Attendance" dataDxfId="6" dataCellStyle="Comma"/>
    <tableColumn id="15" xr3:uid="{5A8B7287-D3EE-482F-B6DE-3E40FEAD74A7}" name="Onsite In-Person Programs" dataDxfId="5" dataCellStyle="Comma"/>
    <tableColumn id="16" xr3:uid="{B757D52D-00C9-4514-8D69-631A3A7CEB72}" name="OnSite In-Person Program Attendance" dataDxfId="4" dataCellStyle="Comma"/>
    <tableColumn id="17" xr3:uid="{628D6E9F-6D14-45EA-8BD4-A936F371EF47}" name="Offsite In-Person Programs" dataDxfId="3" dataCellStyle="Comma"/>
    <tableColumn id="18" xr3:uid="{5AFF71AC-B787-4255-AFFC-FB1474ADC15E}" name="Offsite In-Person Program Attendance" dataDxfId="2" dataCellStyle="Comma"/>
    <tableColumn id="19" xr3:uid="{280084A8-F361-4DEC-9FCD-D7433A9F06A7}" name="Live Virtual Programs" dataDxfId="1" dataCellStyle="Comma"/>
    <tableColumn id="20" xr3:uid="{4CF0B402-5253-467A-BBB5-46B84F2CED81}" name="Live Virtual Program Attendance" dataDxfId="0" dataCellStyle="Comma"/>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4116B0-2A2D-4A24-A132-9C40852A272F}" name="Table1" displayName="Table1" ref="A2:J152" totalsRowShown="0" headerRowDxfId="405" dataDxfId="403" headerRowBorderDxfId="404" tableBorderDxfId="402">
  <autoFilter ref="A2:J152" xr:uid="{774116B0-2A2D-4A24-A132-9C40852A272F}"/>
  <tableColumns count="10">
    <tableColumn id="1" xr3:uid="{42E5FC06-12F9-4A4C-82BF-1C3B857E1809}" name="Library" dataDxfId="401"/>
    <tableColumn id="2" xr3:uid="{0D61C7CB-FF3B-4F86-AEDF-3E8F6C5DFAD0}" name="Pop. _x000a_Served" dataDxfId="400"/>
    <tableColumn id="3" xr3:uid="{E2493F86-563D-4C30-93DA-3FA2F7FBB46C}" name="Total FTE_x000a_Paid_x000a_Staff" dataDxfId="399"/>
    <tableColumn id="4" xr3:uid="{EC15D823-8846-437C-80BE-3F2507F79BF1}" name="Personnel_x000a_Expenditures" dataDxfId="398"/>
    <tableColumn id="5" xr3:uid="{F517C958-EAF0-4D91-A5CA-2A1175A11F0C}" name="Print_x000a_Material _x000a_&amp; Serial_x000a_Subscriptions" dataDxfId="397"/>
    <tableColumn id="6" xr3:uid="{4D8A8C76-127C-4C1D-9A32-849041589DE8}" name="Electronic_x000a_Materials" dataDxfId="396"/>
    <tableColumn id="7" xr3:uid="{01391A44-5912-4146-BF5D-D989B27AB3D9}" name="AV &amp; Other_x000a_Materials" dataDxfId="395"/>
    <tableColumn id="8" xr3:uid="{3480D0C1-0592-4D3B-956D-F0D323CB91E5}" name="Collection_x000a_Expenditures" dataDxfId="394"/>
    <tableColumn id="9" xr3:uid="{9F48780B-17C2-4884-8C77-785F5D90459B}" name="Other_x000a_Expenditures" dataDxfId="393"/>
    <tableColumn id="10" xr3:uid="{39B8A9B9-CD6E-43A4-91EF-8E0A58EC129D}" name="Total_x000a_Expenditures" dataDxfId="39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C4EB14-3613-4B07-9D5E-C8D5D836568F}" name="Collections_By_District" displayName="Collections_By_District" ref="A2:J152" totalsRowShown="0" headerRowDxfId="391" dataDxfId="390" tableBorderDxfId="389">
  <autoFilter ref="A2:J152" xr:uid="{3CC4EB14-3613-4B07-9D5E-C8D5D836568F}"/>
  <tableColumns count="10">
    <tableColumn id="1" xr3:uid="{681DA57A-8597-4A88-8A9A-CF81451D386A}" name="Library District" dataDxfId="388"/>
    <tableColumn id="2" xr3:uid="{3221523A-302D-4CAE-AE31-29FF184E8EAD}" name="LSA_x000a_Pop." dataDxfId="387"/>
    <tableColumn id="3" xr3:uid="{3AE0AC27-102B-4036-BB35-30CCDCFFDE4B}" name="Print Materials_x000a_" dataDxfId="386"/>
    <tableColumn id="4" xr3:uid="{945C2F52-E767-4955-AB14-BF01CCA8A54D}" name="Library-Held Electronic Books" dataDxfId="385"/>
    <tableColumn id="5" xr3:uid="{71B96496-9175-4685-8154-0BD839BEB4E8}" name="Physical Audio" dataDxfId="384"/>
    <tableColumn id="6" xr3:uid="{7636A6E4-29D6-4919-8CA7-EE17083DC61D}" name="Library-Held Electronic Audio" dataDxfId="383"/>
    <tableColumn id="7" xr3:uid="{1562E46F-7CB4-4114-899D-6C7B255AC57C}" name="Physical Video" dataDxfId="382"/>
    <tableColumn id="8" xr3:uid="{E1DC8334-5734-42E9-BCD9-F81CA3FD3BFB}" name="Library-Held Electronic Video" dataDxfId="381"/>
    <tableColumn id="9" xr3:uid="{3BEC1F67-8062-4F77-BE2C-F8ABF08620A1}" name="Print_x000a_Subscriptions " dataDxfId="380"/>
    <tableColumn id="10" xr3:uid="{C26E5E37-971D-46AC-861F-1F785699FF00}" name="Other Physical" dataDxfId="379"/>
  </tableColumns>
  <tableStyleInfo name="TableStyleLight1"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66FA567-F835-46AB-A8B5-29005FE2F69A}" name="Table16" displayName="Table16" ref="A2:M153" totalsRowShown="0" headerRowDxfId="378" dataDxfId="376" headerRowBorderDxfId="377" tableBorderDxfId="375">
  <autoFilter ref="A2:M153" xr:uid="{E66FA567-F835-46AB-A8B5-29005FE2F69A}"/>
  <tableColumns count="13">
    <tableColumn id="1" xr3:uid="{94AFA616-25D8-4B9F-A134-3D4E248ACBDA}" name="Library" dataDxfId="374"/>
    <tableColumn id="2" xr3:uid="{32DF4A6E-5B2F-4D05-BBEE-484825732E26}" name="LSA Pop." dataDxfId="373"/>
    <tableColumn id="3" xr3:uid="{9D556EA4-121E-4BF9-8D45-ABD167E4857D}" name="Hours Open_x000a_(per year)" dataDxfId="372"/>
    <tableColumn id="4" xr3:uid="{3DF4FD26-8C91-4388-8E1A-869C5A9814C5}" name="Annual_x000a_Library Visits" dataDxfId="371"/>
    <tableColumn id="5" xr3:uid="{BA0CF89B-D77F-4BD6-8BC6-C1355BE80CAA}" name="Annual_x000a_Reference_x000a_Transactions" dataDxfId="370"/>
    <tableColumn id="6" xr3:uid="{9E1580E9-6887-43F6-A700-AEA504ADE80F}" name="Physical Circulation" dataDxfId="369"/>
    <tableColumn id="7" xr3:uid="{704A7B3D-EAF7-4233-A4B3-E029A372BDD0}" name="Electronic Circulation" dataDxfId="368"/>
    <tableColumn id="8" xr3:uid="{3297AB43-97C1-477C-8E9E-59C1A80723BF}" name="Total_x000a_Circulation" dataDxfId="367"/>
    <tableColumn id="9" xr3:uid="{46DFEA5D-E863-4161-91F8-AE465F777C60}" name="ILL_x000a_Provided" dataDxfId="366"/>
    <tableColumn id="10" xr3:uid="{DCD3E31B-D526-474B-A16E-04D0E0278C88}" name="ILL_x000a_Received" dataDxfId="365"/>
    <tableColumn id="11" xr3:uid="{D63B3519-52C3-4511-A6A5-49A637656857}" name="Uses of_x000a_Public Internet_x000a_Computers" dataDxfId="364"/>
    <tableColumn id="12" xr3:uid="{3F397D62-9A1A-4C88-86CF-0B9BCA9EE1E8}" name="Wi-Fi_x000a_Uses" dataDxfId="363"/>
    <tableColumn id="13" xr3:uid="{CE4DE408-6D80-4151-8C4D-8829AE35FA64}" name="Registered_x000a_Borrowers" dataDxfId="36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0DA15A3-61CB-43B2-A774-EC7D76BCFF2A}" name="Table17" displayName="Table17" ref="A2:J152" totalsRowShown="0" headerRowDxfId="361" dataDxfId="359" headerRowBorderDxfId="360">
  <autoFilter ref="A2:J152" xr:uid="{A0DA15A3-61CB-43B2-A774-EC7D76BCFF2A}"/>
  <tableColumns count="10">
    <tableColumn id="1" xr3:uid="{DE80C632-3944-4F32-85E2-A7B92344D97C}" name="Library" dataDxfId="358"/>
    <tableColumn id="2" xr3:uid="{3A076DB8-3193-4402-BBEE-638A93B88B6A}" name="LSA Pop." dataDxfId="357"/>
    <tableColumn id="3" xr3:uid="{EFC87553-B922-412B-A359-C338AD459DBF}" name="Exp. Per_x000a_Reg. Borrower" dataDxfId="356"/>
    <tableColumn id="4" xr3:uid="{B21531D8-7F4A-4CE5-A984-62BD7D68208D}" name="Exp. Per_x000a_LSA Pop." dataDxfId="355"/>
    <tableColumn id="5" xr3:uid="{58BC3A38-FDB4-45D5-915F-F3BFBFEF5B70}" name="Exp. Per_x000a_Visit" dataDxfId="354"/>
    <tableColumn id="6" xr3:uid="{7922EDD6-A179-4AE8-A4F3-4039E5511A95}" name="Exp. per_x000a_Circ." dataDxfId="353"/>
    <tableColumn id="7" xr3:uid="{C14DDD40-1C58-4A74-9FDE-F418A44249F3}" name="Rev. Per_x000a_Reg. Borrower" dataDxfId="352"/>
    <tableColumn id="8" xr3:uid="{5E96C7AE-8A68-40BF-BCF8-19F8A6DAA0FD}" name="Rev. Per_x000a_LSA Pop." dataDxfId="351"/>
    <tableColumn id="9" xr3:uid="{03F098FF-9B84-431A-90D6-E6CA90E90D76}" name="Rev. per_x000a_Visit" dataDxfId="350"/>
    <tableColumn id="10" xr3:uid="{B908CCD1-D44B-449F-99AD-6C56D52CA38C}" name="Rev. Per_x000a_Circ." dataDxfId="34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C0C961-FF77-4199-A0C9-91A91E1731E4}" name="Table18" displayName="Table18" ref="A2:I152" totalsRowShown="0" headerRowDxfId="348" headerRowBorderDxfId="347">
  <autoFilter ref="A2:I152" xr:uid="{A4C0C961-FF77-4199-A0C9-91A91E1731E4}"/>
  <tableColumns count="9">
    <tableColumn id="1" xr3:uid="{3B036F93-AE09-4E6F-8AD9-C11B9FA9AD45}" name="Library" dataDxfId="346"/>
    <tableColumn id="2" xr3:uid="{782C8433-4682-4947-99F5-6437ECD42F19}" name="LSA Pop." dataDxfId="345"/>
    <tableColumn id="3" xr3:uid="{0093335C-5025-4F1C-A37F-DF5B90723314}" name="Visits _x000a_per LSA Pop." dataDxfId="344"/>
    <tableColumn id="4" xr3:uid="{CD9264E1-1780-434D-9529-FA1192213FFC}" name="Visits_x000a_per Reg. _x000a_Borrower" dataDxfId="343"/>
    <tableColumn id="5" xr3:uid="{C52FDB83-DFA1-41C6-B1DF-DD4256D8999C}" name="Circ. Per_x000a_Reg. _x000a_Borrower" dataDxfId="342"/>
    <tableColumn id="6" xr3:uid="{AD9C6202-D9A3-491F-92B9-3E97BAD2A291}" name="Ref Questions_x000a_per Reg. _x000a_Borrower" dataDxfId="341"/>
    <tableColumn id="7" xr3:uid="{D4F65DC8-20EB-408B-A4AA-48224684123C}" name="Visits_x000a_per Hour_x000a_Open" dataDxfId="340"/>
    <tableColumn id="8" xr3:uid="{F2859A3E-F06B-42FD-937A-31A5D7E169AB}" name="Circ._x000a_Per Hour_x000a_Open" dataDxfId="339"/>
    <tableColumn id="9" xr3:uid="{4D0DCE9D-DD63-445E-960E-D773BDC78C86}" name="LSA pop._x000a_Per FTE" dataDxfId="338" dataCellStyle="Comma"/>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8C924A4-1F0E-4472-B826-B07E60E69C04}" name="Table13" displayName="Table13" ref="A3:I6" totalsRowShown="0" headerRowDxfId="337" dataDxfId="336" headerRowBorderDxfId="335" dataCellStyle="Comma">
  <autoFilter ref="A3:I6" xr:uid="{48C924A4-1F0E-4472-B826-B07E60E69C04}"/>
  <tableColumns count="9">
    <tableColumn id="1" xr3:uid="{B8F1B744-3DC9-4B07-BC2D-AA9E50BD4700}" name="Missouri (N=149)" dataDxfId="334"/>
    <tableColumn id="2" xr3:uid="{0B17932B-F1C5-42E8-B0AB-5FE4D0BDF860}" name="LSA Pop." dataDxfId="333" dataCellStyle="Comma"/>
    <tableColumn id="3" xr3:uid="{86FE7D2A-329B-40E4-9745-C58017DDA5BC}" name="Visits _x000a_per LSA Population" dataDxfId="332" dataCellStyle="Comma"/>
    <tableColumn id="4" xr3:uid="{EEDB9866-4D8C-46B1-8AD0-7C938DC41309}" name="Visits per Registered_x000a_Borrower" dataDxfId="331" dataCellStyle="Comma"/>
    <tableColumn id="5" xr3:uid="{18194BBB-1495-4F95-9C1D-521BD797A4BC}" name="Circulation per_x000a_Registered Borrower" dataDxfId="330" dataCellStyle="Comma"/>
    <tableColumn id="6" xr3:uid="{B0CDDAE3-6BCF-49BB-BAD6-269E19F2370F}" name="Reference Questions_x000a_per Registered _x000a_Borrower" dataDxfId="329" dataCellStyle="Comma"/>
    <tableColumn id="7" xr3:uid="{30293C74-EFF0-4E4C-BF87-761ED6E519B7}" name="Visits_x000a_per Hour_x000a_Open" dataDxfId="328" dataCellStyle="Comma"/>
    <tableColumn id="8" xr3:uid="{F5DCD37E-9E1B-4A34-8A4C-F8A74A2E040A}" name="Circulation_x000a_Per Hour_x000a_Open" dataDxfId="327" dataCellStyle="Comma"/>
    <tableColumn id="9" xr3:uid="{2A3FCD67-7D94-4E60-B058-57B452F9B8C6}" name="LSA population_x000a_Per FTE" dataDxfId="326" dataCellStyle="Comma"/>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59D0BB8-4310-40FC-AB10-75EA81D7DB5B}" name="Table2" displayName="Table2" ref="A8:I11" totalsRowShown="0" headerRowDxfId="325" dataDxfId="324" headerRowBorderDxfId="322" tableBorderDxfId="323" dataCellStyle="Comma">
  <autoFilter ref="A8:I11" xr:uid="{A59D0BB8-4310-40FC-AB10-75EA81D7DB5B}"/>
  <tableColumns count="9">
    <tableColumn id="1" xr3:uid="{4BED4DE6-2F59-4D6B-BF8D-A2A979DE7251}" name="75,000+ (N=14)" dataDxfId="321"/>
    <tableColumn id="2" xr3:uid="{1EF8688D-BD82-48F3-BA7B-962FFE69E398}" name="LSA Pop." dataDxfId="320" dataCellStyle="Comma"/>
    <tableColumn id="3" xr3:uid="{E4B05FF8-1175-48B8-AB23-743138D50BFF}" name="Visits _x000a_per LSA Population" dataDxfId="319" dataCellStyle="Comma"/>
    <tableColumn id="4" xr3:uid="{82E4BEAC-DAE5-48A6-804C-211918EC0E99}" name="Visits per Registered_x000a_Borrower" dataDxfId="318" dataCellStyle="Comma"/>
    <tableColumn id="5" xr3:uid="{2DF7184F-BE73-4EC2-A137-1FAC1746FA40}" name="Circulation per_x000a_Registered Borrower" dataDxfId="317" dataCellStyle="Comma"/>
    <tableColumn id="6" xr3:uid="{2B4DE534-398F-4482-9CF6-A3BE577CE786}" name="Reference Questions_x000a_per Registered _x000a_Borrower" dataDxfId="316" dataCellStyle="Comma"/>
    <tableColumn id="7" xr3:uid="{C4635415-0A63-457B-BFF5-9B3BA8ABF868}" name="Visits_x000a_per Hour_x000a_Open" dataDxfId="315" dataCellStyle="Comma"/>
    <tableColumn id="8" xr3:uid="{D762058C-8856-4228-A130-0DDAF9F8EECC}" name="Circulation_x000a_Per Hour_x000a_Open" dataDxfId="314" dataCellStyle="Comma"/>
    <tableColumn id="9" xr3:uid="{B97C05F7-CA37-4427-9E21-2AFA48D179DA}" name="LSA population_x000a_Per FTE" dataDxfId="313"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ory.mihalik@sos.mo.gov"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table" Target="../tables/table8.xml"/><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 Id="rId9" Type="http://schemas.openxmlformats.org/officeDocument/2006/relationships/table" Target="../tables/table16.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25.xml"/><Relationship Id="rId3" Type="http://schemas.openxmlformats.org/officeDocument/2006/relationships/table" Target="../tables/table20.xml"/><Relationship Id="rId7" Type="http://schemas.openxmlformats.org/officeDocument/2006/relationships/table" Target="../tables/table24.xml"/><Relationship Id="rId2" Type="http://schemas.openxmlformats.org/officeDocument/2006/relationships/table" Target="../tables/table19.xml"/><Relationship Id="rId1" Type="http://schemas.openxmlformats.org/officeDocument/2006/relationships/table" Target="../tables/table18.xml"/><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 Id="rId9" Type="http://schemas.openxmlformats.org/officeDocument/2006/relationships/table" Target="../tables/table2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CEDD-F94C-4EB6-83EC-5CF63E8A2EB0}">
  <dimension ref="A1:K66"/>
  <sheetViews>
    <sheetView tabSelected="1" workbookViewId="0">
      <selection activeCell="N18" sqref="N18"/>
    </sheetView>
  </sheetViews>
  <sheetFormatPr defaultRowHeight="15" x14ac:dyDescent="0.25"/>
  <cols>
    <col min="1" max="1" width="29.140625" bestFit="1" customWidth="1"/>
    <col min="2" max="2" width="12" customWidth="1"/>
    <col min="3" max="3" width="4.42578125" customWidth="1"/>
    <col min="8" max="8" width="4.42578125" customWidth="1"/>
    <col min="10" max="10" width="16.5703125" customWidth="1"/>
    <col min="11" max="11" width="13.85546875" customWidth="1"/>
  </cols>
  <sheetData>
    <row r="1" spans="1:11" ht="75.75" customHeight="1" x14ac:dyDescent="0.25">
      <c r="D1" s="95" t="s">
        <v>252</v>
      </c>
      <c r="E1" s="95"/>
      <c r="F1" s="95"/>
      <c r="G1" s="95"/>
      <c r="H1" s="95"/>
      <c r="I1" s="95"/>
      <c r="J1" s="95"/>
      <c r="K1" s="95"/>
    </row>
    <row r="3" spans="1:11" ht="15.75" x14ac:dyDescent="0.25">
      <c r="A3" s="96" t="s">
        <v>253</v>
      </c>
      <c r="B3" s="97"/>
      <c r="C3" s="98"/>
      <c r="D3" s="99" t="s">
        <v>254</v>
      </c>
      <c r="E3" s="100"/>
      <c r="F3" s="100"/>
      <c r="G3" s="101"/>
      <c r="H3" s="98"/>
      <c r="I3" s="96" t="s">
        <v>255</v>
      </c>
      <c r="J3" s="102"/>
      <c r="K3" s="97"/>
    </row>
    <row r="4" spans="1:11" x14ac:dyDescent="0.25">
      <c r="A4" s="103" t="s">
        <v>256</v>
      </c>
      <c r="B4" s="104">
        <v>3386800</v>
      </c>
      <c r="C4" s="105"/>
      <c r="I4" s="103" t="s">
        <v>257</v>
      </c>
      <c r="K4" s="106">
        <v>405999084</v>
      </c>
    </row>
    <row r="5" spans="1:11" x14ac:dyDescent="0.25">
      <c r="A5" s="103" t="s">
        <v>258</v>
      </c>
      <c r="B5" s="104">
        <v>5668852</v>
      </c>
      <c r="C5" s="105"/>
      <c r="I5" s="107"/>
      <c r="J5" t="s">
        <v>259</v>
      </c>
      <c r="K5" s="108">
        <v>360262006</v>
      </c>
    </row>
    <row r="6" spans="1:11" x14ac:dyDescent="0.25">
      <c r="A6" s="109" t="s">
        <v>260</v>
      </c>
      <c r="B6" s="110">
        <v>486061</v>
      </c>
      <c r="C6" s="105"/>
      <c r="I6" s="107"/>
      <c r="J6" t="s">
        <v>261</v>
      </c>
      <c r="K6" s="108">
        <v>35929419</v>
      </c>
    </row>
    <row r="7" spans="1:11" x14ac:dyDescent="0.25">
      <c r="A7" s="1"/>
      <c r="B7" s="105"/>
      <c r="C7" s="105"/>
      <c r="I7" s="107"/>
      <c r="J7" t="s">
        <v>262</v>
      </c>
      <c r="K7" s="108">
        <v>7759168</v>
      </c>
    </row>
    <row r="8" spans="1:11" ht="15.75" x14ac:dyDescent="0.25">
      <c r="A8" s="96" t="s">
        <v>263</v>
      </c>
      <c r="B8" s="97"/>
      <c r="I8" s="107"/>
      <c r="J8" t="s">
        <v>264</v>
      </c>
      <c r="K8" s="108">
        <v>2048491</v>
      </c>
    </row>
    <row r="9" spans="1:11" ht="15.75" x14ac:dyDescent="0.25">
      <c r="A9" s="103" t="s">
        <v>265</v>
      </c>
      <c r="B9" s="104">
        <v>17739552</v>
      </c>
      <c r="C9" s="98"/>
      <c r="I9" s="103" t="s">
        <v>266</v>
      </c>
      <c r="J9" s="1"/>
      <c r="K9" s="111">
        <v>71.619277412781287</v>
      </c>
    </row>
    <row r="10" spans="1:11" x14ac:dyDescent="0.25">
      <c r="A10" s="103" t="s">
        <v>267</v>
      </c>
      <c r="B10" s="104">
        <v>50309779</v>
      </c>
      <c r="C10" s="105"/>
      <c r="I10" s="107"/>
      <c r="K10" s="108"/>
    </row>
    <row r="11" spans="1:11" x14ac:dyDescent="0.25">
      <c r="A11" s="103" t="s">
        <v>268</v>
      </c>
      <c r="B11" s="104">
        <v>2068927</v>
      </c>
      <c r="C11" s="105"/>
      <c r="I11" s="103" t="s">
        <v>269</v>
      </c>
      <c r="J11" s="1"/>
      <c r="K11" s="112">
        <v>351400117</v>
      </c>
    </row>
    <row r="12" spans="1:11" x14ac:dyDescent="0.25">
      <c r="A12" s="103" t="s">
        <v>270</v>
      </c>
      <c r="B12" s="104">
        <v>13101397</v>
      </c>
      <c r="C12" s="105"/>
      <c r="I12" s="107"/>
      <c r="J12" t="s">
        <v>180</v>
      </c>
      <c r="K12" s="108">
        <v>212632107</v>
      </c>
    </row>
    <row r="13" spans="1:11" x14ac:dyDescent="0.25">
      <c r="A13" s="103" t="s">
        <v>271</v>
      </c>
      <c r="B13" s="104">
        <v>86960</v>
      </c>
      <c r="C13" s="105"/>
      <c r="I13" s="107"/>
      <c r="J13" t="s">
        <v>272</v>
      </c>
      <c r="K13" s="108">
        <v>46959628</v>
      </c>
    </row>
    <row r="14" spans="1:11" x14ac:dyDescent="0.25">
      <c r="A14" s="113" t="s">
        <v>273</v>
      </c>
      <c r="B14" s="114">
        <v>24742</v>
      </c>
      <c r="C14" s="105"/>
      <c r="I14" s="107"/>
      <c r="J14" t="s">
        <v>274</v>
      </c>
      <c r="K14" s="108">
        <v>91808382</v>
      </c>
    </row>
    <row r="15" spans="1:11" x14ac:dyDescent="0.25">
      <c r="A15" s="113" t="s">
        <v>275</v>
      </c>
      <c r="B15" s="114">
        <v>23070</v>
      </c>
      <c r="C15" s="54"/>
      <c r="I15" s="109" t="s">
        <v>276</v>
      </c>
      <c r="J15" s="36"/>
      <c r="K15" s="115">
        <v>61.987879909371422</v>
      </c>
    </row>
    <row r="16" spans="1:11" x14ac:dyDescent="0.25">
      <c r="A16" s="113" t="s">
        <v>277</v>
      </c>
      <c r="B16" s="114">
        <v>8615</v>
      </c>
      <c r="C16" s="54"/>
      <c r="I16" s="1"/>
      <c r="J16" s="1"/>
      <c r="K16" s="116"/>
    </row>
    <row r="17" spans="1:11" x14ac:dyDescent="0.25">
      <c r="A17" s="113" t="s">
        <v>278</v>
      </c>
      <c r="B17" s="114">
        <v>26724</v>
      </c>
      <c r="C17" s="54"/>
      <c r="I17" s="1"/>
      <c r="J17" s="1"/>
      <c r="K17" s="116"/>
    </row>
    <row r="18" spans="1:11" x14ac:dyDescent="0.25">
      <c r="A18" s="113" t="s">
        <v>279</v>
      </c>
      <c r="B18" s="114">
        <v>3809</v>
      </c>
      <c r="C18" s="105"/>
    </row>
    <row r="19" spans="1:11" ht="15.75" x14ac:dyDescent="0.25">
      <c r="A19" s="103" t="s">
        <v>280</v>
      </c>
      <c r="B19" s="104">
        <v>1904620</v>
      </c>
      <c r="C19" s="54"/>
      <c r="I19" s="96" t="s">
        <v>199</v>
      </c>
      <c r="J19" s="102"/>
      <c r="K19" s="97"/>
    </row>
    <row r="20" spans="1:11" x14ac:dyDescent="0.25">
      <c r="A20" s="113" t="s">
        <v>273</v>
      </c>
      <c r="B20" s="114">
        <v>560526</v>
      </c>
      <c r="C20" s="54"/>
      <c r="I20" s="103" t="s">
        <v>281</v>
      </c>
      <c r="J20" s="1"/>
      <c r="K20" s="117"/>
    </row>
    <row r="21" spans="1:11" x14ac:dyDescent="0.25">
      <c r="A21" s="113" t="s">
        <v>275</v>
      </c>
      <c r="B21" s="114">
        <v>650535</v>
      </c>
      <c r="C21" s="54"/>
      <c r="I21" s="107"/>
      <c r="J21" t="s">
        <v>282</v>
      </c>
      <c r="K21" s="114">
        <v>13855076</v>
      </c>
    </row>
    <row r="22" spans="1:11" x14ac:dyDescent="0.25">
      <c r="A22" s="113" t="s">
        <v>277</v>
      </c>
      <c r="B22" s="114">
        <v>104967</v>
      </c>
      <c r="C22" s="118"/>
      <c r="I22" s="107"/>
      <c r="J22" t="s">
        <v>283</v>
      </c>
      <c r="K22" s="114">
        <v>1205631</v>
      </c>
    </row>
    <row r="23" spans="1:11" x14ac:dyDescent="0.25">
      <c r="A23" s="113" t="s">
        <v>278</v>
      </c>
      <c r="B23" s="114">
        <v>417508</v>
      </c>
      <c r="C23" s="105"/>
      <c r="I23" s="107"/>
      <c r="J23" t="s">
        <v>284</v>
      </c>
      <c r="K23" s="114">
        <v>630451</v>
      </c>
    </row>
    <row r="24" spans="1:11" x14ac:dyDescent="0.25">
      <c r="A24" s="113" t="s">
        <v>279</v>
      </c>
      <c r="B24" s="114">
        <v>171084</v>
      </c>
      <c r="C24" s="105"/>
      <c r="I24" s="107"/>
      <c r="J24" t="s">
        <v>209</v>
      </c>
      <c r="K24" s="114">
        <v>67237</v>
      </c>
    </row>
    <row r="25" spans="1:11" x14ac:dyDescent="0.25">
      <c r="A25" s="103" t="s">
        <v>285</v>
      </c>
      <c r="B25" s="104">
        <v>17453.788461538461</v>
      </c>
      <c r="I25" s="107"/>
      <c r="K25" s="117"/>
    </row>
    <row r="26" spans="1:11" ht="15.75" x14ac:dyDescent="0.25">
      <c r="A26" s="109" t="s">
        <v>286</v>
      </c>
      <c r="B26" s="110">
        <v>2081127</v>
      </c>
      <c r="C26" s="119"/>
      <c r="I26" s="120" t="s">
        <v>216</v>
      </c>
      <c r="J26" s="121"/>
      <c r="K26" s="122"/>
    </row>
    <row r="27" spans="1:11" x14ac:dyDescent="0.25">
      <c r="C27" s="123"/>
      <c r="I27" s="107"/>
      <c r="J27" t="s">
        <v>287</v>
      </c>
      <c r="K27" s="114">
        <v>7934575</v>
      </c>
    </row>
    <row r="28" spans="1:11" ht="15.75" x14ac:dyDescent="0.25">
      <c r="A28" s="96" t="s">
        <v>2</v>
      </c>
      <c r="B28" s="124"/>
      <c r="C28" s="123"/>
      <c r="I28" s="107"/>
      <c r="J28" t="s">
        <v>288</v>
      </c>
      <c r="K28" s="114">
        <v>8705253</v>
      </c>
    </row>
    <row r="29" spans="1:11" x14ac:dyDescent="0.25">
      <c r="A29" s="103" t="s">
        <v>289</v>
      </c>
      <c r="B29" s="125">
        <v>150</v>
      </c>
      <c r="C29" s="123"/>
      <c r="I29" s="107"/>
      <c r="J29" t="s">
        <v>290</v>
      </c>
      <c r="K29" s="114">
        <v>499229</v>
      </c>
    </row>
    <row r="30" spans="1:11" x14ac:dyDescent="0.25">
      <c r="A30" s="103" t="s">
        <v>291</v>
      </c>
      <c r="B30" s="125">
        <v>373</v>
      </c>
      <c r="C30" s="123"/>
      <c r="I30" s="126"/>
      <c r="J30" s="13" t="s">
        <v>292</v>
      </c>
      <c r="K30" s="127">
        <v>1544601</v>
      </c>
    </row>
    <row r="31" spans="1:11" x14ac:dyDescent="0.25">
      <c r="A31" s="103" t="s">
        <v>293</v>
      </c>
      <c r="B31" s="125">
        <v>20</v>
      </c>
    </row>
    <row r="32" spans="1:11" x14ac:dyDescent="0.25">
      <c r="A32" s="109" t="s">
        <v>294</v>
      </c>
      <c r="B32" s="110">
        <v>3289</v>
      </c>
    </row>
    <row r="34" spans="1:11" x14ac:dyDescent="0.25">
      <c r="A34" s="1"/>
    </row>
    <row r="35" spans="1:11" ht="15" customHeight="1" x14ac:dyDescent="0.25">
      <c r="A35" s="128" t="s">
        <v>295</v>
      </c>
      <c r="B35" s="128"/>
      <c r="C35" s="129"/>
      <c r="D35" s="129"/>
      <c r="E35" s="129"/>
      <c r="F35" s="129"/>
      <c r="G35" s="129"/>
      <c r="H35" s="129"/>
      <c r="I35" s="129"/>
      <c r="J35" s="129"/>
      <c r="K35" s="129"/>
    </row>
    <row r="36" spans="1:11" x14ac:dyDescent="0.25">
      <c r="A36" s="130"/>
      <c r="B36" s="130"/>
      <c r="C36" s="129"/>
      <c r="D36" s="129"/>
      <c r="E36" s="129"/>
      <c r="F36" s="129"/>
      <c r="G36" s="129"/>
      <c r="H36" s="129"/>
      <c r="I36" s="129"/>
      <c r="J36" s="129"/>
      <c r="K36" s="129"/>
    </row>
    <row r="37" spans="1:11" ht="132.75" customHeight="1" x14ac:dyDescent="0.25">
      <c r="A37" s="131" t="s">
        <v>296</v>
      </c>
      <c r="B37" s="131"/>
      <c r="C37" s="129"/>
      <c r="D37" s="129"/>
      <c r="E37" s="129"/>
      <c r="F37" s="129"/>
      <c r="G37" s="129"/>
      <c r="H37" s="129"/>
      <c r="I37" s="129"/>
      <c r="J37" s="129"/>
      <c r="K37" s="129"/>
    </row>
    <row r="38" spans="1:11" x14ac:dyDescent="0.25">
      <c r="A38" s="129"/>
      <c r="B38" s="129"/>
      <c r="C38" s="129"/>
      <c r="D38" s="129"/>
      <c r="E38" s="129"/>
      <c r="F38" s="129"/>
      <c r="G38" s="129"/>
      <c r="H38" s="129"/>
      <c r="I38" s="129"/>
      <c r="J38" s="129"/>
      <c r="K38" s="129"/>
    </row>
    <row r="39" spans="1:11" ht="149.25" customHeight="1" x14ac:dyDescent="0.25">
      <c r="A39" s="131" t="s">
        <v>297</v>
      </c>
      <c r="B39" s="131"/>
      <c r="C39" s="129"/>
      <c r="D39" s="129"/>
      <c r="E39" s="129"/>
      <c r="F39" s="129"/>
      <c r="G39" s="129"/>
      <c r="H39" s="129"/>
      <c r="I39" s="129"/>
      <c r="J39" s="129"/>
      <c r="K39" s="129"/>
    </row>
    <row r="40" spans="1:11" x14ac:dyDescent="0.25">
      <c r="A40" t="s">
        <v>298</v>
      </c>
      <c r="B40" s="129"/>
      <c r="C40" s="129"/>
      <c r="D40" s="129"/>
      <c r="E40" s="129"/>
      <c r="F40" s="129"/>
      <c r="G40" s="129"/>
      <c r="H40" s="129"/>
      <c r="I40" s="129"/>
      <c r="J40" s="129"/>
      <c r="K40" s="129"/>
    </row>
    <row r="41" spans="1:11" x14ac:dyDescent="0.25">
      <c r="A41" t="s">
        <v>299</v>
      </c>
      <c r="B41" s="129"/>
      <c r="C41" s="129"/>
      <c r="D41" s="129"/>
      <c r="E41" s="129"/>
      <c r="F41" s="129"/>
      <c r="G41" s="129"/>
      <c r="H41" s="129"/>
      <c r="I41" s="129"/>
      <c r="J41" s="129"/>
      <c r="K41" s="129"/>
    </row>
    <row r="42" spans="1:11" x14ac:dyDescent="0.25">
      <c r="A42" t="s">
        <v>300</v>
      </c>
      <c r="B42" s="129"/>
      <c r="C42" s="129"/>
      <c r="D42" s="129"/>
      <c r="E42" s="129"/>
      <c r="F42" s="129"/>
      <c r="G42" s="129"/>
      <c r="H42" s="129"/>
      <c r="I42" s="129"/>
      <c r="J42" s="129"/>
      <c r="K42" s="129"/>
    </row>
    <row r="43" spans="1:11" x14ac:dyDescent="0.25">
      <c r="A43" t="s">
        <v>301</v>
      </c>
      <c r="B43" s="129"/>
    </row>
    <row r="44" spans="1:11" x14ac:dyDescent="0.25">
      <c r="A44" t="s">
        <v>302</v>
      </c>
      <c r="B44" s="129"/>
    </row>
    <row r="45" spans="1:11" x14ac:dyDescent="0.25">
      <c r="A45" t="s">
        <v>303</v>
      </c>
    </row>
    <row r="46" spans="1:11" x14ac:dyDescent="0.25">
      <c r="A46" s="132" t="s">
        <v>304</v>
      </c>
    </row>
    <row r="49" spans="1:7" x14ac:dyDescent="0.25">
      <c r="A49" s="133" t="s">
        <v>305</v>
      </c>
    </row>
    <row r="64" spans="1:7" x14ac:dyDescent="0.25">
      <c r="C64" s="133"/>
      <c r="D64" s="133"/>
      <c r="E64" s="133"/>
      <c r="F64" s="133"/>
      <c r="G64" s="133"/>
    </row>
    <row r="66" spans="2:2" x14ac:dyDescent="0.25">
      <c r="B66" s="133"/>
    </row>
  </sheetData>
  <mergeCells count="11">
    <mergeCell ref="I26:J26"/>
    <mergeCell ref="A28:B28"/>
    <mergeCell ref="A35:B35"/>
    <mergeCell ref="A37:B37"/>
    <mergeCell ref="A39:B39"/>
    <mergeCell ref="D1:K1"/>
    <mergeCell ref="A3:B3"/>
    <mergeCell ref="D3:G3"/>
    <mergeCell ref="I3:K3"/>
    <mergeCell ref="A8:B8"/>
    <mergeCell ref="I19:K19"/>
  </mergeCells>
  <hyperlinks>
    <hyperlink ref="A46" r:id="rId1" xr:uid="{16F8F414-A434-4EAB-B996-27C4305C35C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E5A8-89E3-4968-8533-7C1A975A5101}">
  <dimension ref="A1:L152"/>
  <sheetViews>
    <sheetView workbookViewId="0">
      <selection activeCell="J11" sqref="J11"/>
    </sheetView>
  </sheetViews>
  <sheetFormatPr defaultRowHeight="15" x14ac:dyDescent="0.25"/>
  <cols>
    <col min="1" max="1" width="38.85546875" bestFit="1" customWidth="1"/>
    <col min="2" max="2" width="10.85546875" customWidth="1"/>
    <col min="3" max="3" width="10.7109375" customWidth="1"/>
    <col min="4" max="4" width="10.28515625" customWidth="1"/>
    <col min="5" max="5" width="11.85546875" bestFit="1" customWidth="1"/>
    <col min="6" max="6" width="10.42578125" customWidth="1"/>
    <col min="7" max="7" width="11.140625" customWidth="1"/>
    <col min="8" max="9" width="11" customWidth="1"/>
    <col min="10" max="10" width="10.140625" customWidth="1"/>
  </cols>
  <sheetData>
    <row r="1" spans="1:12" x14ac:dyDescent="0.25">
      <c r="A1" s="2" t="s">
        <v>0</v>
      </c>
      <c r="C1" s="12"/>
      <c r="D1" s="12"/>
      <c r="E1" s="12" t="s">
        <v>226</v>
      </c>
      <c r="F1" s="12"/>
      <c r="G1" s="12"/>
      <c r="H1" s="12"/>
      <c r="I1" s="12"/>
      <c r="J1" s="12"/>
      <c r="K1" s="5"/>
      <c r="L1" s="5"/>
    </row>
    <row r="2" spans="1:12" ht="45" x14ac:dyDescent="0.25">
      <c r="A2" s="37" t="s">
        <v>2</v>
      </c>
      <c r="B2" s="37" t="s">
        <v>3</v>
      </c>
      <c r="C2" s="37" t="s">
        <v>227</v>
      </c>
      <c r="D2" s="37" t="s">
        <v>228</v>
      </c>
      <c r="E2" s="37" t="s">
        <v>229</v>
      </c>
      <c r="F2" s="37" t="s">
        <v>230</v>
      </c>
      <c r="G2" s="37" t="s">
        <v>231</v>
      </c>
      <c r="H2" s="37" t="s">
        <v>232</v>
      </c>
      <c r="I2" s="37" t="s">
        <v>233</v>
      </c>
      <c r="J2" s="37" t="s">
        <v>234</v>
      </c>
    </row>
    <row r="3" spans="1:12" x14ac:dyDescent="0.25">
      <c r="A3" s="5" t="s">
        <v>13</v>
      </c>
      <c r="B3" s="6">
        <v>25314</v>
      </c>
      <c r="C3" s="26">
        <v>89.308542554871309</v>
      </c>
      <c r="D3" s="26">
        <v>22.343011772141899</v>
      </c>
      <c r="E3" s="26">
        <v>9.9857168079096041</v>
      </c>
      <c r="F3" s="26">
        <v>6.5832993842608216</v>
      </c>
      <c r="G3" s="26">
        <v>107.51302700142112</v>
      </c>
      <c r="H3" s="26">
        <v>26.897369044797344</v>
      </c>
      <c r="I3" s="26">
        <v>12.021186440677965</v>
      </c>
      <c r="J3" s="26">
        <v>7.9252266828070255</v>
      </c>
    </row>
    <row r="4" spans="1:12" x14ac:dyDescent="0.25">
      <c r="A4" s="5" t="s">
        <v>14</v>
      </c>
      <c r="B4" s="6">
        <v>1730</v>
      </c>
      <c r="C4" s="26">
        <v>10.027192178429575</v>
      </c>
      <c r="D4" s="26">
        <v>18.970520231213872</v>
      </c>
      <c r="E4" s="26">
        <v>21.591447368421054</v>
      </c>
      <c r="F4" s="26">
        <v>10.957929883138565</v>
      </c>
      <c r="G4" s="26">
        <v>15.670638557897952</v>
      </c>
      <c r="H4" s="26">
        <v>29.647398843930635</v>
      </c>
      <c r="I4" s="26">
        <v>33.743421052631582</v>
      </c>
      <c r="J4" s="26">
        <v>17.125208681135227</v>
      </c>
    </row>
    <row r="5" spans="1:12" x14ac:dyDescent="0.25">
      <c r="A5" s="5" t="s">
        <v>15</v>
      </c>
      <c r="B5" s="6">
        <v>1349</v>
      </c>
      <c r="C5" s="26">
        <v>13.431304347826087</v>
      </c>
      <c r="D5" s="26">
        <v>17.174944403261676</v>
      </c>
      <c r="E5" s="26">
        <v>14.127439024390243</v>
      </c>
      <c r="F5" s="26">
        <v>4.2857935627081023</v>
      </c>
      <c r="G5" s="26">
        <v>13.318260869565217</v>
      </c>
      <c r="H5" s="26">
        <v>17.030392883617495</v>
      </c>
      <c r="I5" s="26">
        <v>14.008536585365853</v>
      </c>
      <c r="J5" s="26">
        <v>4.2497225305216428</v>
      </c>
    </row>
    <row r="6" spans="1:12" x14ac:dyDescent="0.25">
      <c r="A6" s="5" t="s">
        <v>16</v>
      </c>
      <c r="B6" s="6">
        <v>1670</v>
      </c>
      <c r="C6" s="26">
        <v>168.98593200468935</v>
      </c>
      <c r="D6" s="26">
        <v>86.314371257485035</v>
      </c>
      <c r="E6" s="26">
        <v>31.855248618784529</v>
      </c>
      <c r="F6" s="26">
        <v>10.661612426035504</v>
      </c>
      <c r="G6" s="26">
        <v>171.05627198124267</v>
      </c>
      <c r="H6" s="26">
        <v>87.371856287425146</v>
      </c>
      <c r="I6" s="26">
        <v>32.245524861878451</v>
      </c>
      <c r="J6" s="26">
        <v>10.79223372781065</v>
      </c>
    </row>
    <row r="7" spans="1:12" x14ac:dyDescent="0.25">
      <c r="A7" s="5" t="s">
        <v>17</v>
      </c>
      <c r="B7" s="6">
        <v>1032</v>
      </c>
      <c r="C7" s="26">
        <v>107.72312703583061</v>
      </c>
      <c r="D7" s="26">
        <v>32.045542635658911</v>
      </c>
      <c r="E7" s="26">
        <v>16.494264339152121</v>
      </c>
      <c r="F7" s="26">
        <v>12.386142322097378</v>
      </c>
      <c r="G7" s="26">
        <v>88.179153094462535</v>
      </c>
      <c r="H7" s="26">
        <v>26.231589147286822</v>
      </c>
      <c r="I7" s="26">
        <v>13.501745635910224</v>
      </c>
      <c r="J7" s="26">
        <v>10.138951310861422</v>
      </c>
    </row>
    <row r="8" spans="1:12" x14ac:dyDescent="0.25">
      <c r="A8" s="5" t="s">
        <v>18</v>
      </c>
      <c r="B8" s="6">
        <v>5305</v>
      </c>
      <c r="C8" s="26">
        <v>104.39141104294478</v>
      </c>
      <c r="D8" s="26">
        <v>80.187558906691805</v>
      </c>
      <c r="E8" s="26">
        <v>36.477019379180241</v>
      </c>
      <c r="F8" s="26">
        <v>15.515172514406594</v>
      </c>
      <c r="G8" s="26">
        <v>193.039263803681</v>
      </c>
      <c r="H8" s="26">
        <v>148.28180961357211</v>
      </c>
      <c r="I8" s="26">
        <v>67.452838278168414</v>
      </c>
      <c r="J8" s="26">
        <v>28.690458822671239</v>
      </c>
    </row>
    <row r="9" spans="1:12" x14ac:dyDescent="0.25">
      <c r="A9" s="5" t="s">
        <v>19</v>
      </c>
      <c r="B9" s="6">
        <v>72535</v>
      </c>
      <c r="C9" s="26">
        <v>127.97258887715593</v>
      </c>
      <c r="D9" s="26">
        <v>40.098724753567247</v>
      </c>
      <c r="E9" s="26">
        <v>16.13545509516862</v>
      </c>
      <c r="F9" s="26">
        <v>9.2169949138846192</v>
      </c>
      <c r="G9" s="26">
        <v>140.53181098204857</v>
      </c>
      <c r="H9" s="26">
        <v>44.034011167022818</v>
      </c>
      <c r="I9" s="26">
        <v>17.718987678839891</v>
      </c>
      <c r="J9" s="26">
        <v>10.121550235292254</v>
      </c>
    </row>
    <row r="10" spans="1:12" x14ac:dyDescent="0.25">
      <c r="A10" s="5" t="s">
        <v>20</v>
      </c>
      <c r="B10" s="6">
        <v>11637</v>
      </c>
      <c r="C10" s="26">
        <v>37.989623366641048</v>
      </c>
      <c r="D10" s="26">
        <v>33.977485606255911</v>
      </c>
      <c r="E10" s="26">
        <v>13.913575902596946</v>
      </c>
      <c r="F10" s="26">
        <v>8.2346717760746415</v>
      </c>
      <c r="G10" s="26">
        <v>60.587817063797083</v>
      </c>
      <c r="H10" s="26">
        <v>54.189052161209936</v>
      </c>
      <c r="I10" s="26">
        <v>22.19009078752903</v>
      </c>
      <c r="J10" s="26">
        <v>13.133080639786737</v>
      </c>
    </row>
    <row r="11" spans="1:12" x14ac:dyDescent="0.25">
      <c r="A11" s="5" t="s">
        <v>21</v>
      </c>
      <c r="B11" s="6">
        <v>1859</v>
      </c>
      <c r="C11" s="26">
        <v>43.361951219512193</v>
      </c>
      <c r="D11" s="26">
        <v>23.908552985476064</v>
      </c>
      <c r="E11" s="26">
        <v>33.696739954510996</v>
      </c>
      <c r="F11" s="26">
        <v>40.005400540054005</v>
      </c>
      <c r="G11" s="26">
        <v>60.120975609756094</v>
      </c>
      <c r="H11" s="26">
        <v>33.149004841312532</v>
      </c>
      <c r="I11" s="26">
        <v>46.720242608036394</v>
      </c>
      <c r="J11" s="26">
        <v>55.467146714671465</v>
      </c>
    </row>
    <row r="12" spans="1:12" x14ac:dyDescent="0.25">
      <c r="A12" s="5" t="s">
        <v>22</v>
      </c>
      <c r="B12" s="6">
        <v>2915</v>
      </c>
      <c r="C12" s="26">
        <v>16.877555872563004</v>
      </c>
      <c r="D12" s="26">
        <v>24.352315608919383</v>
      </c>
      <c r="E12" s="26">
        <v>15.385132206328565</v>
      </c>
      <c r="F12" s="26">
        <v>6.2538102369835258</v>
      </c>
      <c r="G12" s="26">
        <v>23.36899667142178</v>
      </c>
      <c r="H12" s="26">
        <v>33.718696397941684</v>
      </c>
      <c r="I12" s="26">
        <v>21.302557433896837</v>
      </c>
      <c r="J12" s="26">
        <v>8.6591489736587093</v>
      </c>
    </row>
    <row r="13" spans="1:12" x14ac:dyDescent="0.25">
      <c r="A13" s="5" t="s">
        <v>23</v>
      </c>
      <c r="B13" s="6">
        <v>1755</v>
      </c>
      <c r="C13" s="26">
        <v>111.21608040201005</v>
      </c>
      <c r="D13" s="26">
        <v>25.221652421652422</v>
      </c>
      <c r="E13" s="26">
        <v>12.496894409937887</v>
      </c>
      <c r="F13" s="26">
        <v>6.3680046036541507</v>
      </c>
      <c r="G13" s="26">
        <v>147.44723618090453</v>
      </c>
      <c r="H13" s="26">
        <v>33.438176638176635</v>
      </c>
      <c r="I13" s="26">
        <v>16.568040654997176</v>
      </c>
      <c r="J13" s="26">
        <v>8.4425262552150766</v>
      </c>
    </row>
    <row r="14" spans="1:12" x14ac:dyDescent="0.25">
      <c r="A14" s="5" t="s">
        <v>24</v>
      </c>
      <c r="B14" s="6">
        <v>10567</v>
      </c>
      <c r="C14" s="26">
        <v>72.202426343154244</v>
      </c>
      <c r="D14" s="26">
        <v>19.712690451405319</v>
      </c>
      <c r="E14" s="26">
        <v>20.184496124031007</v>
      </c>
      <c r="F14" s="26">
        <v>10.846342098411872</v>
      </c>
      <c r="G14" s="26">
        <v>74.407625649913342</v>
      </c>
      <c r="H14" s="26">
        <v>20.314753477808271</v>
      </c>
      <c r="I14" s="26">
        <v>20.800968992248063</v>
      </c>
      <c r="J14" s="26">
        <v>11.177609997396511</v>
      </c>
    </row>
    <row r="15" spans="1:12" x14ac:dyDescent="0.25">
      <c r="A15" s="5" t="s">
        <v>25</v>
      </c>
      <c r="B15" s="6">
        <v>6903</v>
      </c>
      <c r="C15" s="26">
        <v>100.45568783068784</v>
      </c>
      <c r="D15" s="26">
        <v>22.003331884687817</v>
      </c>
      <c r="E15" s="26">
        <v>19.012266866942046</v>
      </c>
      <c r="F15" s="26">
        <v>8.9997629910529131</v>
      </c>
      <c r="G15" s="26">
        <v>106.994708994709</v>
      </c>
      <c r="H15" s="26">
        <v>23.435607706794148</v>
      </c>
      <c r="I15" s="26">
        <v>20.249843534860432</v>
      </c>
      <c r="J15" s="26">
        <v>9.585589856017064</v>
      </c>
    </row>
    <row r="16" spans="1:12" x14ac:dyDescent="0.25">
      <c r="A16" s="5" t="s">
        <v>26</v>
      </c>
      <c r="B16" s="6">
        <v>59455</v>
      </c>
      <c r="C16" s="26">
        <v>56.934406636670417</v>
      </c>
      <c r="D16" s="26">
        <v>27.241947691531411</v>
      </c>
      <c r="E16" s="26">
        <v>15.095062349717608</v>
      </c>
      <c r="F16" s="26">
        <v>4.4264042349095822</v>
      </c>
      <c r="G16" s="26">
        <v>68.174318053993247</v>
      </c>
      <c r="H16" s="26">
        <v>32.620015137498946</v>
      </c>
      <c r="I16" s="26">
        <v>18.07510857611512</v>
      </c>
      <c r="J16" s="26">
        <v>5.3002588061031233</v>
      </c>
    </row>
    <row r="17" spans="1:10" x14ac:dyDescent="0.25">
      <c r="A17" s="5" t="s">
        <v>27</v>
      </c>
      <c r="B17" s="6">
        <v>4195</v>
      </c>
      <c r="C17" s="26">
        <v>24.277541083384055</v>
      </c>
      <c r="D17" s="26">
        <v>28.525387365911801</v>
      </c>
      <c r="E17" s="26">
        <v>9.2762790697674422</v>
      </c>
      <c r="F17" s="26">
        <v>3.9308849615662571</v>
      </c>
      <c r="G17" s="26">
        <v>34.930817610062896</v>
      </c>
      <c r="H17" s="26">
        <v>41.042669845053638</v>
      </c>
      <c r="I17" s="26">
        <v>13.346821705426356</v>
      </c>
      <c r="J17" s="26">
        <v>5.6558044806517316</v>
      </c>
    </row>
    <row r="18" spans="1:10" x14ac:dyDescent="0.25">
      <c r="A18" s="5" t="s">
        <v>28</v>
      </c>
      <c r="B18" s="6">
        <v>41768</v>
      </c>
      <c r="C18" s="26">
        <v>133.55998995983936</v>
      </c>
      <c r="D18" s="26">
        <v>25.478979122773413</v>
      </c>
      <c r="E18" s="26">
        <v>27.902621919244886</v>
      </c>
      <c r="F18" s="26">
        <v>7.6694004035745174</v>
      </c>
      <c r="G18" s="26">
        <v>271.70795682730926</v>
      </c>
      <c r="H18" s="26">
        <v>51.833197663282895</v>
      </c>
      <c r="I18" s="26">
        <v>56.763738856843212</v>
      </c>
      <c r="J18" s="26">
        <v>15.602255693283366</v>
      </c>
    </row>
    <row r="19" spans="1:10" x14ac:dyDescent="0.25">
      <c r="A19" s="5" t="s">
        <v>29</v>
      </c>
      <c r="B19" s="6">
        <v>8233</v>
      </c>
      <c r="C19" s="26">
        <v>151.44082780791641</v>
      </c>
      <c r="D19" s="26">
        <v>91.548767156565049</v>
      </c>
      <c r="E19" s="26">
        <v>10.298001120356329</v>
      </c>
      <c r="F19" s="26">
        <v>5.5801011304998038</v>
      </c>
      <c r="G19" s="26">
        <v>300.78842676311029</v>
      </c>
      <c r="H19" s="26">
        <v>181.83213895299406</v>
      </c>
      <c r="I19" s="26">
        <v>20.453662335533057</v>
      </c>
      <c r="J19" s="26">
        <v>11.083073597240011</v>
      </c>
    </row>
    <row r="20" spans="1:10" x14ac:dyDescent="0.25">
      <c r="A20" s="5" t="s">
        <v>30</v>
      </c>
      <c r="B20" s="6">
        <v>4111</v>
      </c>
      <c r="C20" s="26">
        <v>104.6751329001772</v>
      </c>
      <c r="D20" s="26">
        <v>43.107516419362689</v>
      </c>
      <c r="E20" s="26">
        <v>24.097769921131356</v>
      </c>
      <c r="F20" s="26">
        <v>9.1310284418796375</v>
      </c>
      <c r="G20" s="26">
        <v>131.42646190194921</v>
      </c>
      <c r="H20" s="26">
        <v>54.124300656774508</v>
      </c>
      <c r="I20" s="26">
        <v>30.256323089475117</v>
      </c>
      <c r="J20" s="26">
        <v>11.464602225886232</v>
      </c>
    </row>
    <row r="21" spans="1:10" x14ac:dyDescent="0.25">
      <c r="A21" s="5" t="s">
        <v>31</v>
      </c>
      <c r="B21" s="6">
        <v>6867</v>
      </c>
      <c r="C21" s="26">
        <v>114.84869739478958</v>
      </c>
      <c r="D21" s="26">
        <v>16.691277122469781</v>
      </c>
      <c r="E21" s="26">
        <v>21.163035450516986</v>
      </c>
      <c r="F21" s="26">
        <v>12.070240101095198</v>
      </c>
      <c r="G21" s="26">
        <v>201.09819639278558</v>
      </c>
      <c r="H21" s="26">
        <v>29.226154070190766</v>
      </c>
      <c r="I21" s="26">
        <v>37.056129985228949</v>
      </c>
      <c r="J21" s="26">
        <v>21.134793597304128</v>
      </c>
    </row>
    <row r="22" spans="1:10" x14ac:dyDescent="0.25">
      <c r="A22" s="5" t="s">
        <v>32</v>
      </c>
      <c r="B22" s="6">
        <v>42745</v>
      </c>
      <c r="C22" s="26">
        <v>82.529452025495146</v>
      </c>
      <c r="D22" s="26">
        <v>45.134892969938008</v>
      </c>
      <c r="E22" s="26">
        <v>11.626927735893403</v>
      </c>
      <c r="F22" s="26">
        <v>9.3903336497043153</v>
      </c>
      <c r="G22" s="26">
        <v>96.597638704709752</v>
      </c>
      <c r="H22" s="26">
        <v>52.82870511170897</v>
      </c>
      <c r="I22" s="26">
        <v>13.608884308727017</v>
      </c>
      <c r="J22" s="26">
        <v>10.99103453310944</v>
      </c>
    </row>
    <row r="23" spans="1:10" x14ac:dyDescent="0.25">
      <c r="A23" s="5" t="s">
        <v>33</v>
      </c>
      <c r="B23" s="6">
        <v>8513</v>
      </c>
      <c r="C23" s="26">
        <v>54.819865709655012</v>
      </c>
      <c r="D23" s="26">
        <v>27.812404557735228</v>
      </c>
      <c r="E23" s="26">
        <v>8.511287655474872</v>
      </c>
      <c r="F23" s="26">
        <v>8.0374431393848873</v>
      </c>
      <c r="G23" s="26">
        <v>61.816161148413983</v>
      </c>
      <c r="H23" s="26">
        <v>31.361917068013625</v>
      </c>
      <c r="I23" s="26">
        <v>9.5975267812207932</v>
      </c>
      <c r="J23" s="26">
        <v>9.0632086360241697</v>
      </c>
    </row>
    <row r="24" spans="1:10" x14ac:dyDescent="0.25">
      <c r="A24" s="5" t="s">
        <v>34</v>
      </c>
      <c r="B24" s="6">
        <v>2724</v>
      </c>
      <c r="C24" s="26">
        <v>107.73742331288344</v>
      </c>
      <c r="D24" s="26">
        <v>32.234214390602055</v>
      </c>
      <c r="E24" s="26">
        <v>10.205253370525337</v>
      </c>
      <c r="F24" s="26">
        <v>7.5649177220642718</v>
      </c>
      <c r="G24" s="26">
        <v>197.06257668711658</v>
      </c>
      <c r="H24" s="26">
        <v>58.959618208516886</v>
      </c>
      <c r="I24" s="26">
        <v>18.66643421664342</v>
      </c>
      <c r="J24" s="26">
        <v>13.836994916860515</v>
      </c>
    </row>
    <row r="25" spans="1:10" x14ac:dyDescent="0.25">
      <c r="A25" s="5" t="s">
        <v>35</v>
      </c>
      <c r="B25" s="6">
        <v>36170</v>
      </c>
      <c r="C25" s="26">
        <v>108.51587244196978</v>
      </c>
      <c r="D25" s="26">
        <v>41.489245230854301</v>
      </c>
      <c r="E25" s="26">
        <v>10.890253194870789</v>
      </c>
      <c r="F25" s="26">
        <v>6.6341560456757867</v>
      </c>
      <c r="G25" s="26">
        <v>114.63728396847205</v>
      </c>
      <c r="H25" s="26">
        <v>43.829665468620405</v>
      </c>
      <c r="I25" s="26">
        <v>11.504575504902068</v>
      </c>
      <c r="J25" s="26">
        <v>7.0083906933152962</v>
      </c>
    </row>
    <row r="26" spans="1:10" x14ac:dyDescent="0.25">
      <c r="A26" s="5" t="s">
        <v>36</v>
      </c>
      <c r="B26" s="6">
        <v>1613</v>
      </c>
      <c r="C26" s="26">
        <v>60.885167464114829</v>
      </c>
      <c r="D26" s="26">
        <v>47.334159950402977</v>
      </c>
      <c r="E26" s="26">
        <v>11.606871389480085</v>
      </c>
      <c r="F26" s="26">
        <v>5.0950950950950951</v>
      </c>
      <c r="G26" s="26">
        <v>70.748803827751203</v>
      </c>
      <c r="H26" s="26">
        <v>55.002479851208925</v>
      </c>
      <c r="I26" s="26">
        <v>13.487230161143204</v>
      </c>
      <c r="J26" s="26">
        <v>5.9205205205205207</v>
      </c>
    </row>
    <row r="27" spans="1:10" x14ac:dyDescent="0.25">
      <c r="A27" s="5" t="s">
        <v>37</v>
      </c>
      <c r="B27" s="6">
        <v>3514</v>
      </c>
      <c r="C27" s="26">
        <v>54.281466577241225</v>
      </c>
      <c r="D27" s="26">
        <v>69.095332953898691</v>
      </c>
      <c r="E27" s="26">
        <v>11.433462045582973</v>
      </c>
      <c r="F27" s="26">
        <v>6.5055731204115537</v>
      </c>
      <c r="G27" s="26">
        <v>60.175273865414709</v>
      </c>
      <c r="H27" s="26">
        <v>76.597609561752989</v>
      </c>
      <c r="I27" s="26">
        <v>12.674891693350913</v>
      </c>
      <c r="J27" s="26">
        <v>7.2119393387278281</v>
      </c>
    </row>
    <row r="28" spans="1:10" x14ac:dyDescent="0.25">
      <c r="A28" s="5" t="s">
        <v>38</v>
      </c>
      <c r="B28" s="6">
        <v>5202</v>
      </c>
      <c r="C28" s="26">
        <v>33.176724137931032</v>
      </c>
      <c r="D28" s="26">
        <v>28.112841214917339</v>
      </c>
      <c r="E28" s="26">
        <v>7.4766359918200411</v>
      </c>
      <c r="F28" s="26">
        <v>5.3570826770211362</v>
      </c>
      <c r="G28" s="26">
        <v>47.347323049001815</v>
      </c>
      <c r="H28" s="26">
        <v>40.120530565167243</v>
      </c>
      <c r="I28" s="26">
        <v>10.670092024539878</v>
      </c>
      <c r="J28" s="26">
        <v>7.6452250998205065</v>
      </c>
    </row>
    <row r="29" spans="1:10" x14ac:dyDescent="0.25">
      <c r="A29" s="5" t="s">
        <v>39</v>
      </c>
      <c r="B29" s="6">
        <v>15522</v>
      </c>
      <c r="C29" s="26">
        <v>127.67565044918912</v>
      </c>
      <c r="D29" s="26">
        <v>70.500450972812786</v>
      </c>
      <c r="E29" s="26">
        <v>30.257921805010231</v>
      </c>
      <c r="F29" s="26">
        <v>17.537549280425655</v>
      </c>
      <c r="G29" s="26">
        <v>126.57286197643215</v>
      </c>
      <c r="H29" s="26">
        <v>69.891508826182189</v>
      </c>
      <c r="I29" s="26">
        <v>29.996571365370791</v>
      </c>
      <c r="J29" s="26">
        <v>17.386070066348282</v>
      </c>
    </row>
    <row r="30" spans="1:10" x14ac:dyDescent="0.25">
      <c r="A30" s="5" t="s">
        <v>40</v>
      </c>
      <c r="B30" s="6">
        <v>5562</v>
      </c>
      <c r="C30" s="26">
        <v>35.681453515809345</v>
      </c>
      <c r="D30" s="26">
        <v>40.78155339805825</v>
      </c>
      <c r="E30" s="26">
        <v>8.5588634820013585</v>
      </c>
      <c r="F30" s="26">
        <v>6.5644209064073626</v>
      </c>
      <c r="G30" s="26">
        <v>57.498662891300931</v>
      </c>
      <c r="H30" s="26">
        <v>65.717188061848262</v>
      </c>
      <c r="I30" s="26">
        <v>13.792128895932382</v>
      </c>
      <c r="J30" s="26">
        <v>10.57819644614227</v>
      </c>
    </row>
    <row r="31" spans="1:10" x14ac:dyDescent="0.25">
      <c r="A31" s="5" t="s">
        <v>41</v>
      </c>
      <c r="B31" s="6">
        <v>107824</v>
      </c>
      <c r="C31" s="26">
        <v>139.21368142762722</v>
      </c>
      <c r="D31" s="26">
        <v>39.06927956670129</v>
      </c>
      <c r="E31" s="26">
        <v>19.815542520614702</v>
      </c>
      <c r="F31" s="26">
        <v>7.9827444411177266</v>
      </c>
      <c r="G31" s="26">
        <v>189.38740912095176</v>
      </c>
      <c r="H31" s="26">
        <v>53.150161374091113</v>
      </c>
      <c r="I31" s="26">
        <v>26.95722302449304</v>
      </c>
      <c r="J31" s="26">
        <v>10.859789582993818</v>
      </c>
    </row>
    <row r="32" spans="1:10" x14ac:dyDescent="0.25">
      <c r="A32" s="5" t="s">
        <v>42</v>
      </c>
      <c r="B32" s="6">
        <v>14188</v>
      </c>
      <c r="C32" s="26">
        <v>64.280392156862746</v>
      </c>
      <c r="D32" s="26">
        <v>25.416760642796728</v>
      </c>
      <c r="E32" s="26">
        <v>10.61531894851491</v>
      </c>
      <c r="F32" s="26">
        <v>7.5378971571906357</v>
      </c>
      <c r="G32" s="26">
        <v>95.093761140819964</v>
      </c>
      <c r="H32" s="26">
        <v>37.60050747110234</v>
      </c>
      <c r="I32" s="26">
        <v>15.703865061375879</v>
      </c>
      <c r="J32" s="26">
        <v>11.151254180602006</v>
      </c>
    </row>
    <row r="33" spans="1:10" x14ac:dyDescent="0.25">
      <c r="A33" s="5" t="s">
        <v>43</v>
      </c>
      <c r="B33" s="6">
        <v>4053</v>
      </c>
      <c r="C33" s="26">
        <v>69.049426934097426</v>
      </c>
      <c r="D33" s="26">
        <v>95.132494448556628</v>
      </c>
      <c r="E33" s="26">
        <v>14.177526106780409</v>
      </c>
      <c r="F33" s="26">
        <v>8.2055800293685763</v>
      </c>
      <c r="G33" s="26">
        <v>84.128939828080235</v>
      </c>
      <c r="H33" s="26">
        <v>115.90821613619541</v>
      </c>
      <c r="I33" s="26">
        <v>17.273716723047507</v>
      </c>
      <c r="J33" s="26">
        <v>9.9975739002745332</v>
      </c>
    </row>
    <row r="34" spans="1:10" x14ac:dyDescent="0.25">
      <c r="A34" s="5" t="s">
        <v>44</v>
      </c>
      <c r="B34" s="6">
        <v>3057</v>
      </c>
      <c r="C34" s="26">
        <v>26.004388926401081</v>
      </c>
      <c r="D34" s="26">
        <v>25.196270853778213</v>
      </c>
      <c r="E34" s="26">
        <v>13.575079309129363</v>
      </c>
      <c r="F34" s="26">
        <v>7.3099553952737972</v>
      </c>
      <c r="G34" s="26">
        <v>28.363605671843349</v>
      </c>
      <c r="H34" s="26">
        <v>27.482172064115147</v>
      </c>
      <c r="I34" s="26">
        <v>14.806661966866407</v>
      </c>
      <c r="J34" s="26">
        <v>7.9731422606054858</v>
      </c>
    </row>
    <row r="35" spans="1:10" x14ac:dyDescent="0.25">
      <c r="A35" s="5" t="s">
        <v>45</v>
      </c>
      <c r="B35" s="6">
        <v>88842</v>
      </c>
      <c r="C35" s="26">
        <v>121.27567825257866</v>
      </c>
      <c r="D35" s="26">
        <v>31.497658764998537</v>
      </c>
      <c r="E35" s="26">
        <v>16.69489604152373</v>
      </c>
      <c r="F35" s="26">
        <v>7.4480320032365217</v>
      </c>
      <c r="G35" s="26">
        <v>161.88042818757043</v>
      </c>
      <c r="H35" s="26">
        <v>42.043504198464689</v>
      </c>
      <c r="I35" s="26">
        <v>22.284574769561196</v>
      </c>
      <c r="J35" s="26">
        <v>9.9417346265224431</v>
      </c>
    </row>
    <row r="36" spans="1:10" x14ac:dyDescent="0.25">
      <c r="A36" s="5" t="s">
        <v>46</v>
      </c>
      <c r="B36" s="10">
        <v>738</v>
      </c>
      <c r="C36" s="26">
        <v>36.187878787878788</v>
      </c>
      <c r="D36" s="26">
        <v>16.181571815718158</v>
      </c>
      <c r="E36" s="26">
        <v>18.148936170212767</v>
      </c>
      <c r="F36" s="26">
        <v>16.159675236806496</v>
      </c>
      <c r="G36" s="26">
        <v>43.754545454545458</v>
      </c>
      <c r="H36" s="26">
        <v>19.565040650406505</v>
      </c>
      <c r="I36" s="26">
        <v>21.943768996960486</v>
      </c>
      <c r="J36" s="26">
        <v>19.538565629228689</v>
      </c>
    </row>
    <row r="37" spans="1:10" x14ac:dyDescent="0.25">
      <c r="A37" s="5" t="s">
        <v>47</v>
      </c>
      <c r="B37" s="6">
        <v>2493</v>
      </c>
      <c r="C37" s="26">
        <v>85.095338983050851</v>
      </c>
      <c r="D37" s="26">
        <v>16.111111111111111</v>
      </c>
      <c r="E37" s="26">
        <v>16.137002812374448</v>
      </c>
      <c r="F37" s="26">
        <v>30.176558978211872</v>
      </c>
      <c r="G37" s="26">
        <v>132.59745762711864</v>
      </c>
      <c r="H37" s="26">
        <v>25.104693140794225</v>
      </c>
      <c r="I37" s="26">
        <v>25.145038167938932</v>
      </c>
      <c r="J37" s="26">
        <v>47.021788129226145</v>
      </c>
    </row>
    <row r="38" spans="1:10" x14ac:dyDescent="0.25">
      <c r="A38" s="5" t="s">
        <v>48</v>
      </c>
      <c r="B38" s="6">
        <v>21563</v>
      </c>
      <c r="C38" s="26">
        <v>87.322771731643471</v>
      </c>
      <c r="D38" s="26">
        <v>29.396466168900432</v>
      </c>
      <c r="E38" s="26">
        <v>32.660552349546577</v>
      </c>
      <c r="F38" s="26">
        <v>15.007955298797235</v>
      </c>
      <c r="G38" s="26">
        <v>107.34288469486155</v>
      </c>
      <c r="H38" s="26">
        <v>36.136066410054262</v>
      </c>
      <c r="I38" s="26">
        <v>40.148495465787306</v>
      </c>
      <c r="J38" s="26">
        <v>18.448764087508287</v>
      </c>
    </row>
    <row r="39" spans="1:10" x14ac:dyDescent="0.25">
      <c r="A39" s="5" t="s">
        <v>49</v>
      </c>
      <c r="B39" s="6">
        <v>4740</v>
      </c>
      <c r="C39" s="26">
        <v>93.505384615384614</v>
      </c>
      <c r="D39" s="26">
        <v>25.644936708860758</v>
      </c>
      <c r="E39" s="26">
        <v>12.575729360645562</v>
      </c>
      <c r="F39" s="26">
        <v>13.673453318335207</v>
      </c>
      <c r="G39" s="26">
        <v>109.73923076923077</v>
      </c>
      <c r="H39" s="26">
        <v>30.097257383966245</v>
      </c>
      <c r="I39" s="26">
        <v>14.759052348437823</v>
      </c>
      <c r="J39" s="26">
        <v>16.047356580427447</v>
      </c>
    </row>
    <row r="40" spans="1:10" x14ac:dyDescent="0.25">
      <c r="A40" s="5" t="s">
        <v>50</v>
      </c>
      <c r="B40" s="6">
        <v>6763</v>
      </c>
      <c r="C40" s="26">
        <v>33.518259129564782</v>
      </c>
      <c r="D40" s="26">
        <v>19.81457932870028</v>
      </c>
      <c r="E40" s="26">
        <v>17.380804150453955</v>
      </c>
      <c r="F40" s="26">
        <v>8.827799736495388</v>
      </c>
      <c r="G40" s="26">
        <v>40.691095547773884</v>
      </c>
      <c r="H40" s="26">
        <v>24.054857311843858</v>
      </c>
      <c r="I40" s="26">
        <v>21.100259403372245</v>
      </c>
      <c r="J40" s="26">
        <v>10.716930171277998</v>
      </c>
    </row>
    <row r="41" spans="1:10" x14ac:dyDescent="0.25">
      <c r="A41" s="5" t="s">
        <v>51</v>
      </c>
      <c r="B41" s="6">
        <v>17071</v>
      </c>
      <c r="C41" s="26">
        <v>40.043406463788628</v>
      </c>
      <c r="D41" s="26">
        <v>9.943412805342394</v>
      </c>
      <c r="E41" s="26">
        <v>5.1406420351302238</v>
      </c>
      <c r="F41" s="26">
        <v>3.268581991835477</v>
      </c>
      <c r="G41" s="26">
        <v>63.795942439254539</v>
      </c>
      <c r="H41" s="26">
        <v>15.84154413918341</v>
      </c>
      <c r="I41" s="26">
        <v>8.1899152029073292</v>
      </c>
      <c r="J41" s="26">
        <v>5.2074058384040667</v>
      </c>
    </row>
    <row r="42" spans="1:10" x14ac:dyDescent="0.25">
      <c r="A42" s="5" t="s">
        <v>52</v>
      </c>
      <c r="B42" s="6">
        <v>223840</v>
      </c>
      <c r="C42" s="26">
        <v>169.20666843360721</v>
      </c>
      <c r="D42" s="26">
        <v>71.302801107934243</v>
      </c>
      <c r="E42" s="26">
        <v>32.612750106254289</v>
      </c>
      <c r="F42" s="26">
        <v>5.5521646264040934</v>
      </c>
      <c r="G42" s="26">
        <v>163.56219454015371</v>
      </c>
      <c r="H42" s="26">
        <v>68.924249463902783</v>
      </c>
      <c r="I42" s="26">
        <v>31.524838983882042</v>
      </c>
      <c r="J42" s="26">
        <v>5.366952964381503</v>
      </c>
    </row>
    <row r="43" spans="1:10" x14ac:dyDescent="0.25">
      <c r="A43" s="5" t="s">
        <v>53</v>
      </c>
      <c r="B43" s="6">
        <v>8430</v>
      </c>
      <c r="C43" s="26">
        <v>90.594901960784313</v>
      </c>
      <c r="D43" s="26">
        <v>27.40415183867141</v>
      </c>
      <c r="E43" s="26">
        <v>19.597641669494401</v>
      </c>
      <c r="F43" s="26">
        <v>6.6554406384143352</v>
      </c>
      <c r="G43" s="26">
        <v>150.6670588235294</v>
      </c>
      <c r="H43" s="26">
        <v>45.575444839857653</v>
      </c>
      <c r="I43" s="26">
        <v>32.592551747539872</v>
      </c>
      <c r="J43" s="26">
        <v>11.068566160583101</v>
      </c>
    </row>
    <row r="44" spans="1:10" x14ac:dyDescent="0.25">
      <c r="A44" s="5" t="s">
        <v>54</v>
      </c>
      <c r="B44" s="6">
        <v>6449</v>
      </c>
      <c r="C44" s="26">
        <v>104.40622906898861</v>
      </c>
      <c r="D44" s="26">
        <v>48.341913474957359</v>
      </c>
      <c r="E44" s="26">
        <v>7.6583718188071144</v>
      </c>
      <c r="F44" s="26">
        <v>7.5096834802717156</v>
      </c>
      <c r="G44" s="26">
        <v>158.11654387139987</v>
      </c>
      <c r="H44" s="26">
        <v>73.21073034579004</v>
      </c>
      <c r="I44" s="26">
        <v>11.598113392944876</v>
      </c>
      <c r="J44" s="26">
        <v>11.372934431757962</v>
      </c>
    </row>
    <row r="45" spans="1:10" x14ac:dyDescent="0.25">
      <c r="A45" s="5" t="s">
        <v>55</v>
      </c>
      <c r="B45" s="6">
        <v>4823</v>
      </c>
      <c r="C45" s="26">
        <v>16.327555074033949</v>
      </c>
      <c r="D45" s="26">
        <v>18.748082106572674</v>
      </c>
      <c r="E45" s="26">
        <v>18.367255738370911</v>
      </c>
      <c r="F45" s="26">
        <v>15.668341708542714</v>
      </c>
      <c r="G45" s="26">
        <v>19.380642831347057</v>
      </c>
      <c r="H45" s="26">
        <v>22.253783951897159</v>
      </c>
      <c r="I45" s="26">
        <v>21.801746902295349</v>
      </c>
      <c r="J45" s="26">
        <v>18.598163229942816</v>
      </c>
    </row>
    <row r="46" spans="1:10" x14ac:dyDescent="0.25">
      <c r="A46" s="5" t="s">
        <v>56</v>
      </c>
      <c r="B46" s="6">
        <v>10679</v>
      </c>
      <c r="C46" s="26">
        <v>33.135555555555555</v>
      </c>
      <c r="D46" s="26">
        <v>25.133252177170146</v>
      </c>
      <c r="E46" s="26">
        <v>22.366499999999998</v>
      </c>
      <c r="F46" s="26">
        <v>8.6044304811977046</v>
      </c>
      <c r="G46" s="26">
        <v>30.108395061728395</v>
      </c>
      <c r="H46" s="26">
        <v>22.837157037175764</v>
      </c>
      <c r="I46" s="26">
        <v>20.323166666666665</v>
      </c>
      <c r="J46" s="26">
        <v>7.8183566825890427</v>
      </c>
    </row>
    <row r="47" spans="1:10" x14ac:dyDescent="0.25">
      <c r="A47" s="5" t="s">
        <v>57</v>
      </c>
      <c r="B47" s="6">
        <v>11578</v>
      </c>
      <c r="C47" s="26">
        <v>26.076136363636362</v>
      </c>
      <c r="D47" s="26">
        <v>9.9097426153048893</v>
      </c>
      <c r="E47" s="26">
        <v>7.4290986790986793</v>
      </c>
      <c r="F47" s="26">
        <v>4.7030250860796849</v>
      </c>
      <c r="G47" s="26">
        <v>45.589090909090906</v>
      </c>
      <c r="H47" s="26">
        <v>17.325272067714632</v>
      </c>
      <c r="I47" s="26">
        <v>12.988344988344988</v>
      </c>
      <c r="J47" s="26">
        <v>8.2223315297589767</v>
      </c>
    </row>
    <row r="48" spans="1:10" x14ac:dyDescent="0.25">
      <c r="A48" s="5" t="s">
        <v>58</v>
      </c>
      <c r="B48" s="6">
        <v>1563</v>
      </c>
      <c r="C48" s="26">
        <v>105.74004683840749</v>
      </c>
      <c r="D48" s="26">
        <v>57.774792066538708</v>
      </c>
      <c r="E48" s="26">
        <v>21.212591026544516</v>
      </c>
      <c r="F48" s="26">
        <v>7.6397631133671746</v>
      </c>
      <c r="G48" s="26">
        <v>96.662763466042151</v>
      </c>
      <c r="H48" s="26">
        <v>52.815099168266158</v>
      </c>
      <c r="I48" s="26">
        <v>19.391590321822878</v>
      </c>
      <c r="J48" s="26">
        <v>6.9839255499153978</v>
      </c>
    </row>
    <row r="49" spans="1:10" x14ac:dyDescent="0.25">
      <c r="A49" s="5" t="s">
        <v>59</v>
      </c>
      <c r="B49" s="6">
        <v>28283</v>
      </c>
      <c r="C49" s="26">
        <v>42.290824742268043</v>
      </c>
      <c r="D49" s="26">
        <v>29.008308878124669</v>
      </c>
      <c r="E49" s="26">
        <v>8.4395457444401014</v>
      </c>
      <c r="F49" s="26">
        <v>3.6261668198854395</v>
      </c>
      <c r="G49" s="26">
        <v>49.621030927835051</v>
      </c>
      <c r="H49" s="26">
        <v>34.036276208323024</v>
      </c>
      <c r="I49" s="26">
        <v>9.9023597424239309</v>
      </c>
      <c r="J49" s="26">
        <v>4.2546849586309312</v>
      </c>
    </row>
    <row r="50" spans="1:10" x14ac:dyDescent="0.25">
      <c r="A50" s="5" t="s">
        <v>60</v>
      </c>
      <c r="B50" s="6">
        <v>18217</v>
      </c>
      <c r="C50" s="26">
        <v>51.783852123114485</v>
      </c>
      <c r="D50" s="26">
        <v>32.601910303562605</v>
      </c>
      <c r="E50" s="26">
        <v>8.7879760883075377</v>
      </c>
      <c r="F50" s="26">
        <v>5.0950448672854867</v>
      </c>
      <c r="G50" s="26">
        <v>50.901386345801725</v>
      </c>
      <c r="H50" s="26">
        <v>32.046330350771257</v>
      </c>
      <c r="I50" s="26">
        <v>8.6382172767896783</v>
      </c>
      <c r="J50" s="26">
        <v>5.0082185199800975</v>
      </c>
    </row>
    <row r="51" spans="1:10" x14ac:dyDescent="0.25">
      <c r="A51" s="5" t="s">
        <v>61</v>
      </c>
      <c r="B51" s="6">
        <v>18527</v>
      </c>
      <c r="C51" s="26">
        <v>92.279043149822598</v>
      </c>
      <c r="D51" s="26">
        <v>43.517137151184755</v>
      </c>
      <c r="E51" s="26">
        <v>11.770128031066147</v>
      </c>
      <c r="F51" s="26">
        <v>18.053292729349067</v>
      </c>
      <c r="G51" s="26">
        <v>108.69715005150509</v>
      </c>
      <c r="H51" s="26">
        <v>51.25962109353916</v>
      </c>
      <c r="I51" s="26">
        <v>13.864246193375086</v>
      </c>
      <c r="J51" s="26">
        <v>21.265299267784769</v>
      </c>
    </row>
    <row r="52" spans="1:10" x14ac:dyDescent="0.25">
      <c r="A52" s="5" t="s">
        <v>62</v>
      </c>
      <c r="B52" s="6">
        <v>12706</v>
      </c>
      <c r="C52" s="26">
        <v>84.207139265962795</v>
      </c>
      <c r="D52" s="26">
        <v>39.545411616559107</v>
      </c>
      <c r="E52" s="26">
        <v>8.2763255423234661</v>
      </c>
      <c r="F52" s="26">
        <v>6.471048835771688</v>
      </c>
      <c r="G52" s="26">
        <v>66.851013909837434</v>
      </c>
      <c r="H52" s="26">
        <v>31.394616716511884</v>
      </c>
      <c r="I52" s="26">
        <v>6.5704732256098568</v>
      </c>
      <c r="J52" s="26">
        <v>5.1372862147125486</v>
      </c>
    </row>
    <row r="53" spans="1:10" x14ac:dyDescent="0.25">
      <c r="A53" s="5" t="s">
        <v>63</v>
      </c>
      <c r="B53" s="6">
        <v>4492</v>
      </c>
      <c r="C53" s="26">
        <v>99.538050185109014</v>
      </c>
      <c r="D53" s="26">
        <v>53.868432769367764</v>
      </c>
      <c r="E53" s="26">
        <v>10.072302697302698</v>
      </c>
      <c r="F53" s="26">
        <v>4.6745291219936247</v>
      </c>
      <c r="G53" s="26">
        <v>146.98231180584122</v>
      </c>
      <c r="H53" s="26">
        <v>79.544523597506682</v>
      </c>
      <c r="I53" s="26">
        <v>14.873210123210123</v>
      </c>
      <c r="J53" s="26">
        <v>6.9026175987636433</v>
      </c>
    </row>
    <row r="54" spans="1:10" x14ac:dyDescent="0.25">
      <c r="A54" s="5" t="s">
        <v>64</v>
      </c>
      <c r="B54" s="6">
        <v>9808</v>
      </c>
      <c r="C54" s="26">
        <v>145.36491079014442</v>
      </c>
      <c r="D54" s="26">
        <v>34.888764274061991</v>
      </c>
      <c r="E54" s="26">
        <v>41.730365853658533</v>
      </c>
      <c r="F54" s="26">
        <v>10.091986905358775</v>
      </c>
      <c r="G54" s="26">
        <v>137.89464740866609</v>
      </c>
      <c r="H54" s="26">
        <v>33.095840130505707</v>
      </c>
      <c r="I54" s="26">
        <v>39.585853658536585</v>
      </c>
      <c r="J54" s="26">
        <v>9.5733624325360545</v>
      </c>
    </row>
    <row r="55" spans="1:10" x14ac:dyDescent="0.25">
      <c r="A55" s="5" t="s">
        <v>65</v>
      </c>
      <c r="B55" s="6">
        <v>1690</v>
      </c>
      <c r="C55" s="26">
        <v>34.845749761222542</v>
      </c>
      <c r="D55" s="26">
        <v>43.175739644970413</v>
      </c>
      <c r="E55" s="26">
        <v>19.076339869281046</v>
      </c>
      <c r="F55" s="26">
        <v>9.7367227115025354</v>
      </c>
      <c r="G55" s="26">
        <v>33.94078319006686</v>
      </c>
      <c r="H55" s="26">
        <v>42.054437869822486</v>
      </c>
      <c r="I55" s="26">
        <v>18.580915032679737</v>
      </c>
      <c r="J55" s="26">
        <v>9.4838537496663999</v>
      </c>
    </row>
    <row r="56" spans="1:10" x14ac:dyDescent="0.25">
      <c r="A56" s="5" t="s">
        <v>66</v>
      </c>
      <c r="B56" s="6">
        <v>17086</v>
      </c>
      <c r="C56" s="26">
        <v>133.46324642556772</v>
      </c>
      <c r="D56" s="26">
        <v>46.437960903663821</v>
      </c>
      <c r="E56" s="26">
        <v>22.195339599418148</v>
      </c>
      <c r="F56" s="26">
        <v>10.740436418767089</v>
      </c>
      <c r="G56" s="26">
        <v>179.3022708158116</v>
      </c>
      <c r="H56" s="26">
        <v>62.387451714854265</v>
      </c>
      <c r="I56" s="26">
        <v>29.818507329081346</v>
      </c>
      <c r="J56" s="26">
        <v>14.429325608468474</v>
      </c>
    </row>
    <row r="57" spans="1:10" x14ac:dyDescent="0.25">
      <c r="A57" s="5" t="s">
        <v>67</v>
      </c>
      <c r="B57" s="6">
        <v>33154</v>
      </c>
      <c r="C57" s="26">
        <v>160.20891271569778</v>
      </c>
      <c r="D57" s="26">
        <v>28.843789587983352</v>
      </c>
      <c r="E57" s="26">
        <v>23.822604753126402</v>
      </c>
      <c r="F57" s="26">
        <v>10.790992902199303</v>
      </c>
      <c r="G57" s="26">
        <v>162.72072373931982</v>
      </c>
      <c r="H57" s="26">
        <v>29.29601254750558</v>
      </c>
      <c r="I57" s="26">
        <v>24.196103831398535</v>
      </c>
      <c r="J57" s="26">
        <v>10.960177839966599</v>
      </c>
    </row>
    <row r="58" spans="1:10" x14ac:dyDescent="0.25">
      <c r="A58" s="5" t="s">
        <v>68</v>
      </c>
      <c r="B58" s="6">
        <v>21946</v>
      </c>
      <c r="C58" s="26">
        <v>147.02015915119364</v>
      </c>
      <c r="D58" s="26">
        <v>37.883851271302291</v>
      </c>
      <c r="E58" s="26">
        <v>14.252147081511957</v>
      </c>
      <c r="F58" s="26">
        <v>12.845693890794475</v>
      </c>
      <c r="G58" s="26">
        <v>167.05587975243148</v>
      </c>
      <c r="H58" s="26">
        <v>43.046614417205866</v>
      </c>
      <c r="I58" s="26">
        <v>16.194411588240335</v>
      </c>
      <c r="J58" s="26">
        <v>14.596288742622292</v>
      </c>
    </row>
    <row r="59" spans="1:10" x14ac:dyDescent="0.25">
      <c r="A59" s="5" t="s">
        <v>69</v>
      </c>
      <c r="B59" s="6">
        <v>8279</v>
      </c>
      <c r="C59" s="26">
        <v>20.089049773755654</v>
      </c>
      <c r="D59" s="26">
        <v>26.812900108708781</v>
      </c>
      <c r="E59" s="26">
        <v>21.887596134884639</v>
      </c>
      <c r="F59" s="26">
        <v>8.9135881786058473</v>
      </c>
      <c r="G59" s="26">
        <v>21.435113122171945</v>
      </c>
      <c r="H59" s="26">
        <v>28.609493900229495</v>
      </c>
      <c r="I59" s="26">
        <v>23.354170774995069</v>
      </c>
      <c r="J59" s="26">
        <v>9.5108416318663664</v>
      </c>
    </row>
    <row r="60" spans="1:10" x14ac:dyDescent="0.25">
      <c r="A60" s="5" t="s">
        <v>70</v>
      </c>
      <c r="B60" s="6">
        <v>9094</v>
      </c>
      <c r="C60" s="26">
        <v>35.808250000000001</v>
      </c>
      <c r="D60" s="26">
        <v>15.750274906531779</v>
      </c>
      <c r="E60" s="26">
        <v>19.769910282953763</v>
      </c>
      <c r="F60" s="26">
        <v>10.074769641977914</v>
      </c>
      <c r="G60" s="26">
        <v>39.591999999999999</v>
      </c>
      <c r="H60" s="26">
        <v>17.414559049923025</v>
      </c>
      <c r="I60" s="26">
        <v>21.858937198067633</v>
      </c>
      <c r="J60" s="26">
        <v>11.139340226489415</v>
      </c>
    </row>
    <row r="61" spans="1:10" x14ac:dyDescent="0.25">
      <c r="A61" s="5" t="s">
        <v>71</v>
      </c>
      <c r="B61" s="6">
        <v>3935</v>
      </c>
      <c r="C61" s="26">
        <v>60.905425772418987</v>
      </c>
      <c r="D61" s="26">
        <v>41.078271918678524</v>
      </c>
      <c r="E61" s="26">
        <v>14.895226686325101</v>
      </c>
      <c r="F61" s="26">
        <v>9.6457214464733259</v>
      </c>
      <c r="G61" s="26">
        <v>59.904672192916351</v>
      </c>
      <c r="H61" s="26">
        <v>40.40330368487929</v>
      </c>
      <c r="I61" s="26">
        <v>14.650479174345742</v>
      </c>
      <c r="J61" s="26">
        <v>9.4872299797111825</v>
      </c>
    </row>
    <row r="62" spans="1:10" x14ac:dyDescent="0.25">
      <c r="A62" s="5" t="s">
        <v>72</v>
      </c>
      <c r="B62" s="6">
        <v>135409</v>
      </c>
      <c r="C62" s="26">
        <v>102.12015013404826</v>
      </c>
      <c r="D62" s="26">
        <v>35.16274398304396</v>
      </c>
      <c r="E62" s="26">
        <v>15.511310919989576</v>
      </c>
      <c r="F62" s="26">
        <v>9.4565084409136055</v>
      </c>
      <c r="G62" s="26">
        <v>170.52636997319036</v>
      </c>
      <c r="H62" s="26">
        <v>58.716865200983683</v>
      </c>
      <c r="I62" s="26">
        <v>25.9017200938233</v>
      </c>
      <c r="J62" s="26">
        <v>15.79104667328699</v>
      </c>
    </row>
    <row r="63" spans="1:10" x14ac:dyDescent="0.25">
      <c r="A63" s="5" t="s">
        <v>73</v>
      </c>
      <c r="B63" s="6">
        <v>48784</v>
      </c>
      <c r="C63" s="26">
        <v>73.943806730903503</v>
      </c>
      <c r="D63" s="26">
        <v>54.271031485733026</v>
      </c>
      <c r="E63" s="26">
        <v>12.278017381303505</v>
      </c>
      <c r="F63" s="26">
        <v>6.3240216791551918</v>
      </c>
      <c r="G63" s="26">
        <v>76.872894847088389</v>
      </c>
      <c r="H63" s="26">
        <v>56.420834699901604</v>
      </c>
      <c r="I63" s="26">
        <v>12.764378530287431</v>
      </c>
      <c r="J63" s="26">
        <v>6.5745310533117083</v>
      </c>
    </row>
    <row r="64" spans="1:10" x14ac:dyDescent="0.25">
      <c r="A64" s="5" t="s">
        <v>74</v>
      </c>
      <c r="B64" s="6">
        <v>232498</v>
      </c>
      <c r="C64" s="26">
        <v>102.43607971359924</v>
      </c>
      <c r="D64" s="26">
        <v>137.71448786656228</v>
      </c>
      <c r="E64" s="26">
        <v>23.999741401021804</v>
      </c>
      <c r="F64" s="26">
        <v>12.680657432251804</v>
      </c>
      <c r="G64" s="26">
        <v>119.8963812790136</v>
      </c>
      <c r="H64" s="26">
        <v>161.18801882166727</v>
      </c>
      <c r="I64" s="26">
        <v>28.090514139742389</v>
      </c>
      <c r="J64" s="26">
        <v>14.842084377073041</v>
      </c>
    </row>
    <row r="65" spans="1:10" x14ac:dyDescent="0.25">
      <c r="A65" s="5" t="s">
        <v>75</v>
      </c>
      <c r="B65" s="6">
        <v>7927</v>
      </c>
      <c r="C65" s="26">
        <v>30.158993710691824</v>
      </c>
      <c r="D65" s="26">
        <v>30.24649930616879</v>
      </c>
      <c r="E65" s="26">
        <v>10.629721581840752</v>
      </c>
      <c r="F65" s="26">
        <v>6.4760824352429571</v>
      </c>
      <c r="G65" s="26">
        <v>30.489056603773584</v>
      </c>
      <c r="H65" s="26">
        <v>30.577519868802824</v>
      </c>
      <c r="I65" s="26">
        <v>10.746054264940593</v>
      </c>
      <c r="J65" s="26">
        <v>6.546957296815493</v>
      </c>
    </row>
    <row r="66" spans="1:10" x14ac:dyDescent="0.25">
      <c r="A66" s="5" t="s">
        <v>76</v>
      </c>
      <c r="B66" s="6">
        <v>29461</v>
      </c>
      <c r="C66" s="26">
        <v>137.93873065709801</v>
      </c>
      <c r="D66" s="26">
        <v>104.38695224194699</v>
      </c>
      <c r="E66" s="26">
        <v>17.183380640547124</v>
      </c>
      <c r="F66" s="26">
        <v>5.8662231089984473</v>
      </c>
      <c r="G66" s="26">
        <v>159.19851984749943</v>
      </c>
      <c r="H66" s="26">
        <v>120.47557788262449</v>
      </c>
      <c r="I66" s="26">
        <v>19.831766980309769</v>
      </c>
      <c r="J66" s="26">
        <v>6.7703539941172659</v>
      </c>
    </row>
    <row r="67" spans="1:10" x14ac:dyDescent="0.25">
      <c r="A67" s="5" t="s">
        <v>77</v>
      </c>
      <c r="B67" s="6">
        <v>1257</v>
      </c>
      <c r="C67" s="26">
        <v>41.029968454258672</v>
      </c>
      <c r="D67" s="26">
        <v>20.694510739856803</v>
      </c>
      <c r="E67" s="26">
        <v>15.365032486709982</v>
      </c>
      <c r="F67" s="26">
        <v>7.3566176470588234</v>
      </c>
      <c r="G67" s="26">
        <v>49.127760252365931</v>
      </c>
      <c r="H67" s="26">
        <v>24.778838504375496</v>
      </c>
      <c r="I67" s="26">
        <v>18.397519196692262</v>
      </c>
      <c r="J67" s="26">
        <v>8.8085407239819009</v>
      </c>
    </row>
    <row r="68" spans="1:10" x14ac:dyDescent="0.25">
      <c r="A68" s="5" t="s">
        <v>78</v>
      </c>
      <c r="B68" s="6">
        <v>36039</v>
      </c>
      <c r="C68" s="26">
        <v>24.369003789929614</v>
      </c>
      <c r="D68" s="26">
        <v>24.978245789283832</v>
      </c>
      <c r="E68" s="26">
        <v>10.442203069356317</v>
      </c>
      <c r="F68" s="26">
        <v>5.9171317202710787</v>
      </c>
      <c r="G68" s="26">
        <v>24.232674607471576</v>
      </c>
      <c r="H68" s="26">
        <v>24.838508282693748</v>
      </c>
      <c r="I68" s="26">
        <v>10.383785539457353</v>
      </c>
      <c r="J68" s="26">
        <v>5.8840291061111003</v>
      </c>
    </row>
    <row r="69" spans="1:10" x14ac:dyDescent="0.25">
      <c r="A69" s="5" t="s">
        <v>79</v>
      </c>
      <c r="B69" s="6">
        <v>1087</v>
      </c>
      <c r="C69" s="26">
        <v>24.827629911280102</v>
      </c>
      <c r="D69" s="26">
        <v>36.042318307267706</v>
      </c>
      <c r="E69" s="26">
        <v>19.907520325203251</v>
      </c>
      <c r="F69" s="26">
        <v>11.499266216612856</v>
      </c>
      <c r="G69" s="26">
        <v>56.401774397972119</v>
      </c>
      <c r="H69" s="26">
        <v>81.878564857405706</v>
      </c>
      <c r="I69" s="26">
        <v>45.224593495934961</v>
      </c>
      <c r="J69" s="26">
        <v>26.12327560904021</v>
      </c>
    </row>
    <row r="70" spans="1:10" x14ac:dyDescent="0.25">
      <c r="A70" s="5" t="s">
        <v>80</v>
      </c>
      <c r="B70" s="10">
        <v>822</v>
      </c>
      <c r="C70" s="26">
        <v>78.124497991967871</v>
      </c>
      <c r="D70" s="26">
        <v>23.665450121654501</v>
      </c>
      <c r="E70" s="26">
        <v>129.68666666666667</v>
      </c>
      <c r="F70" s="26">
        <v>18.403973509933774</v>
      </c>
      <c r="G70" s="26">
        <v>53.056224899598391</v>
      </c>
      <c r="H70" s="26">
        <v>16.07177615571776</v>
      </c>
      <c r="I70" s="26">
        <v>88.073333333333338</v>
      </c>
      <c r="J70" s="26">
        <v>12.498580889309366</v>
      </c>
    </row>
    <row r="71" spans="1:10" x14ac:dyDescent="0.25">
      <c r="A71" s="5" t="s">
        <v>81</v>
      </c>
      <c r="B71" s="6">
        <v>31406</v>
      </c>
      <c r="C71" s="26">
        <v>110.63382472274817</v>
      </c>
      <c r="D71" s="26">
        <v>52.093644526523597</v>
      </c>
      <c r="E71" s="26">
        <v>8.5362701464580315</v>
      </c>
      <c r="F71" s="26">
        <v>10.121271923041233</v>
      </c>
      <c r="G71" s="26">
        <v>121.61691912361374</v>
      </c>
      <c r="H71" s="26">
        <v>57.265204101127175</v>
      </c>
      <c r="I71" s="26">
        <v>9.383702304613923</v>
      </c>
      <c r="J71" s="26">
        <v>11.126054007238084</v>
      </c>
    </row>
    <row r="72" spans="1:10" x14ac:dyDescent="0.25">
      <c r="A72" s="5" t="s">
        <v>82</v>
      </c>
      <c r="B72" s="6">
        <v>14557</v>
      </c>
      <c r="C72" s="26">
        <v>141.40882286232707</v>
      </c>
      <c r="D72" s="26">
        <v>85.65933914955005</v>
      </c>
      <c r="E72" s="26">
        <v>16.95967303193515</v>
      </c>
      <c r="F72" s="26">
        <v>9.33221820576723</v>
      </c>
      <c r="G72" s="26">
        <v>133.06668178725334</v>
      </c>
      <c r="H72" s="26">
        <v>80.606031462526616</v>
      </c>
      <c r="I72" s="26">
        <v>15.959169794896905</v>
      </c>
      <c r="J72" s="26">
        <v>8.7816819716054102</v>
      </c>
    </row>
    <row r="73" spans="1:10" x14ac:dyDescent="0.25">
      <c r="A73" s="5" t="s">
        <v>83</v>
      </c>
      <c r="B73" s="6">
        <v>3199</v>
      </c>
      <c r="C73" s="26">
        <v>13.669172932330827</v>
      </c>
      <c r="D73" s="26">
        <v>14.207564864020005</v>
      </c>
      <c r="E73" s="26">
        <v>7.205136334812936</v>
      </c>
      <c r="F73" s="26">
        <v>11.582568807339449</v>
      </c>
      <c r="G73" s="26">
        <v>11.841203007518796</v>
      </c>
      <c r="H73" s="26">
        <v>12.307596123788684</v>
      </c>
      <c r="I73" s="26">
        <v>6.241597970830691</v>
      </c>
      <c r="J73" s="26">
        <v>10.033639143730888</v>
      </c>
    </row>
    <row r="74" spans="1:10" x14ac:dyDescent="0.25">
      <c r="A74" s="5" t="s">
        <v>84</v>
      </c>
      <c r="B74" s="6">
        <v>5457</v>
      </c>
      <c r="C74" s="26">
        <v>47.632805041054041</v>
      </c>
      <c r="D74" s="26">
        <v>45.712479384277074</v>
      </c>
      <c r="E74" s="26">
        <v>4.3580188679245282</v>
      </c>
      <c r="F74" s="26">
        <v>2.4802931175055183</v>
      </c>
      <c r="G74" s="26">
        <v>52.64407103303418</v>
      </c>
      <c r="H74" s="26">
        <v>50.521715228147336</v>
      </c>
      <c r="I74" s="26">
        <v>4.8165094339622643</v>
      </c>
      <c r="J74" s="26">
        <v>2.7412353093244777</v>
      </c>
    </row>
    <row r="75" spans="1:10" x14ac:dyDescent="0.25">
      <c r="A75" s="5" t="s">
        <v>85</v>
      </c>
      <c r="B75" s="6">
        <v>8269</v>
      </c>
      <c r="C75" s="26">
        <v>106.87912724464182</v>
      </c>
      <c r="D75" s="26">
        <v>66.940016930705042</v>
      </c>
      <c r="E75" s="26">
        <v>184.50899999999999</v>
      </c>
      <c r="F75" s="26">
        <v>10.99271160185884</v>
      </c>
      <c r="G75" s="26">
        <v>132.55609190963506</v>
      </c>
      <c r="H75" s="26">
        <v>83.021888982948354</v>
      </c>
      <c r="I75" s="26">
        <v>228.83600000000001</v>
      </c>
      <c r="J75" s="26">
        <v>13.63363387218493</v>
      </c>
    </row>
    <row r="76" spans="1:10" x14ac:dyDescent="0.25">
      <c r="A76" s="5" t="s">
        <v>86</v>
      </c>
      <c r="B76" s="6">
        <v>2123</v>
      </c>
      <c r="C76" s="26">
        <v>41.331160365058672</v>
      </c>
      <c r="D76" s="26">
        <v>44.796514366462553</v>
      </c>
      <c r="E76" s="26">
        <v>15.354052308685825</v>
      </c>
      <c r="F76" s="26">
        <v>7.2553402502288682</v>
      </c>
      <c r="G76" s="26">
        <v>34.459365493263796</v>
      </c>
      <c r="H76" s="26">
        <v>37.348563353744701</v>
      </c>
      <c r="I76" s="26">
        <v>12.801259283177268</v>
      </c>
      <c r="J76" s="26">
        <v>6.0490540128166002</v>
      </c>
    </row>
    <row r="77" spans="1:10" x14ac:dyDescent="0.25">
      <c r="A77" s="5" t="s">
        <v>87</v>
      </c>
      <c r="B77" s="6">
        <v>6734</v>
      </c>
      <c r="C77" s="26">
        <v>94.270652173913049</v>
      </c>
      <c r="D77" s="26">
        <v>38.637808137808136</v>
      </c>
      <c r="E77" s="26">
        <v>11.667055289000492</v>
      </c>
      <c r="F77" s="26">
        <v>4.3557605383868481</v>
      </c>
      <c r="G77" s="26">
        <v>113.39710144927537</v>
      </c>
      <c r="H77" s="26">
        <v>46.476982476982478</v>
      </c>
      <c r="I77" s="26">
        <v>14.03416887135106</v>
      </c>
      <c r="J77" s="26">
        <v>5.2394950949208159</v>
      </c>
    </row>
    <row r="78" spans="1:10" x14ac:dyDescent="0.25">
      <c r="A78" s="5" t="s">
        <v>88</v>
      </c>
      <c r="B78" s="6">
        <v>13806</v>
      </c>
      <c r="C78" s="26">
        <v>91.320616883116884</v>
      </c>
      <c r="D78" s="26">
        <v>24.447414167753152</v>
      </c>
      <c r="E78" s="26">
        <v>14.625227489383828</v>
      </c>
      <c r="F78" s="26">
        <v>11.97562446778314</v>
      </c>
      <c r="G78" s="26">
        <v>147.19209956709958</v>
      </c>
      <c r="H78" s="26">
        <v>39.404751557293928</v>
      </c>
      <c r="I78" s="26">
        <v>23.57318658462605</v>
      </c>
      <c r="J78" s="26">
        <v>19.302512063582174</v>
      </c>
    </row>
    <row r="79" spans="1:10" x14ac:dyDescent="0.25">
      <c r="A79" s="5" t="s">
        <v>89</v>
      </c>
      <c r="B79" s="6">
        <v>10633</v>
      </c>
      <c r="C79" s="26">
        <v>118.77498705334024</v>
      </c>
      <c r="D79" s="26">
        <v>43.140129784632748</v>
      </c>
      <c r="E79" s="26">
        <v>20.384348753499534</v>
      </c>
      <c r="F79" s="26">
        <v>6.5639568993889785</v>
      </c>
      <c r="G79" s="26">
        <v>146.53858104609012</v>
      </c>
      <c r="H79" s="26">
        <v>53.224113608577071</v>
      </c>
      <c r="I79" s="26">
        <v>25.149180109318756</v>
      </c>
      <c r="J79" s="26">
        <v>8.098278551292875</v>
      </c>
    </row>
    <row r="80" spans="1:10" x14ac:dyDescent="0.25">
      <c r="A80" s="5" t="s">
        <v>90</v>
      </c>
      <c r="B80" s="6">
        <v>23303</v>
      </c>
      <c r="C80" s="26">
        <v>27.010820494446435</v>
      </c>
      <c r="D80" s="26">
        <v>16.175428056473415</v>
      </c>
      <c r="E80" s="26">
        <v>15.359439305651767</v>
      </c>
      <c r="F80" s="26">
        <v>10.583036190583149</v>
      </c>
      <c r="G80" s="26">
        <v>28.433249731279112</v>
      </c>
      <c r="H80" s="26">
        <v>17.027249710337724</v>
      </c>
      <c r="I80" s="26">
        <v>16.168289800741615</v>
      </c>
      <c r="J80" s="26">
        <v>11.140354325181795</v>
      </c>
    </row>
    <row r="81" spans="1:10" x14ac:dyDescent="0.25">
      <c r="A81" s="5" t="s">
        <v>91</v>
      </c>
      <c r="B81" s="6">
        <v>3538</v>
      </c>
      <c r="C81" s="26">
        <v>115.9540316503391</v>
      </c>
      <c r="D81" s="26">
        <v>43.490955342001129</v>
      </c>
      <c r="E81" s="26">
        <v>44.834207459207462</v>
      </c>
      <c r="F81" s="26">
        <v>18.719099756690998</v>
      </c>
      <c r="G81" s="26">
        <v>145.66917859834211</v>
      </c>
      <c r="H81" s="26">
        <v>54.636235161107969</v>
      </c>
      <c r="I81" s="26">
        <v>56.323717948717949</v>
      </c>
      <c r="J81" s="26">
        <v>23.516180048661802</v>
      </c>
    </row>
    <row r="82" spans="1:10" x14ac:dyDescent="0.25">
      <c r="A82" s="5" t="s">
        <v>92</v>
      </c>
      <c r="B82" s="6">
        <v>24962</v>
      </c>
      <c r="C82" s="26">
        <v>88.069483646023571</v>
      </c>
      <c r="D82" s="26">
        <v>42.5</v>
      </c>
      <c r="E82" s="26">
        <v>22.189604685212299</v>
      </c>
      <c r="F82" s="26">
        <v>12.363474268133507</v>
      </c>
      <c r="G82" s="26">
        <v>97.982068736510044</v>
      </c>
      <c r="H82" s="26">
        <v>47.283550997516222</v>
      </c>
      <c r="I82" s="26">
        <v>24.687136582304959</v>
      </c>
      <c r="J82" s="26">
        <v>13.755034495618125</v>
      </c>
    </row>
    <row r="83" spans="1:10" x14ac:dyDescent="0.25">
      <c r="A83" s="5" t="s">
        <v>93</v>
      </c>
      <c r="B83" s="6">
        <v>840292</v>
      </c>
      <c r="C83" s="26">
        <v>144.81811083574371</v>
      </c>
      <c r="D83" s="26">
        <v>79.901994782765996</v>
      </c>
      <c r="E83" s="26">
        <v>25.284943557877888</v>
      </c>
      <c r="F83" s="26">
        <v>6.2595573121748425</v>
      </c>
      <c r="G83" s="26">
        <v>173.32170319419012</v>
      </c>
      <c r="H83" s="26">
        <v>95.628576732850007</v>
      </c>
      <c r="I83" s="26">
        <v>30.26161201336911</v>
      </c>
      <c r="J83" s="26">
        <v>7.4915846390119709</v>
      </c>
    </row>
    <row r="84" spans="1:10" x14ac:dyDescent="0.25">
      <c r="A84" s="5" t="s">
        <v>94</v>
      </c>
      <c r="B84" s="6">
        <v>12577</v>
      </c>
      <c r="C84" s="26">
        <v>127.23297991071429</v>
      </c>
      <c r="D84" s="26">
        <v>36.256897511330209</v>
      </c>
      <c r="E84" s="26">
        <v>11.563701374448446</v>
      </c>
      <c r="F84" s="26">
        <v>28.51979485896554</v>
      </c>
      <c r="G84" s="26">
        <v>123.65876116071429</v>
      </c>
      <c r="H84" s="26">
        <v>35.23837163075455</v>
      </c>
      <c r="I84" s="26">
        <v>11.238854795354262</v>
      </c>
      <c r="J84" s="26">
        <v>27.718619050597287</v>
      </c>
    </row>
    <row r="85" spans="1:10" x14ac:dyDescent="0.25">
      <c r="A85" s="5" t="s">
        <v>95</v>
      </c>
      <c r="B85" s="6">
        <v>90553</v>
      </c>
      <c r="C85" s="26">
        <v>69.092830204148555</v>
      </c>
      <c r="D85" s="26">
        <v>37.225724161540754</v>
      </c>
      <c r="E85" s="26">
        <v>19.00394635216119</v>
      </c>
      <c r="F85" s="26">
        <v>6.0473812150731501</v>
      </c>
      <c r="G85" s="26">
        <v>90.145527588751335</v>
      </c>
      <c r="H85" s="26">
        <v>48.568462668271621</v>
      </c>
      <c r="I85" s="26">
        <v>24.794479617091088</v>
      </c>
      <c r="J85" s="26">
        <v>7.8900280760295294</v>
      </c>
    </row>
    <row r="86" spans="1:10" x14ac:dyDescent="0.25">
      <c r="A86" s="5" t="s">
        <v>96</v>
      </c>
      <c r="B86" s="6">
        <v>12553</v>
      </c>
      <c r="C86" s="26">
        <v>37.250207400033183</v>
      </c>
      <c r="D86" s="26">
        <v>17.884728750099576</v>
      </c>
      <c r="E86" s="26">
        <v>23.985790598290599</v>
      </c>
      <c r="F86" s="26">
        <v>7.8507186068468719</v>
      </c>
      <c r="G86" s="26">
        <v>67.400862784138042</v>
      </c>
      <c r="H86" s="26">
        <v>32.360790249342784</v>
      </c>
      <c r="I86" s="26">
        <v>43.400106837606835</v>
      </c>
      <c r="J86" s="26">
        <v>14.205161380564395</v>
      </c>
    </row>
    <row r="87" spans="1:10" x14ac:dyDescent="0.25">
      <c r="A87" s="5" t="s">
        <v>97</v>
      </c>
      <c r="B87" s="6">
        <v>2522</v>
      </c>
      <c r="C87" s="26">
        <v>36.539714867617107</v>
      </c>
      <c r="D87" s="26">
        <v>21.341395717684378</v>
      </c>
      <c r="E87" s="26">
        <v>11.461456558773424</v>
      </c>
      <c r="F87" s="26">
        <v>4.8686567164179104</v>
      </c>
      <c r="G87" s="26">
        <v>53.765784114052956</v>
      </c>
      <c r="H87" s="26">
        <v>31.402458366375892</v>
      </c>
      <c r="I87" s="26">
        <v>16.864778534923339</v>
      </c>
      <c r="J87" s="26">
        <v>7.1639077340569877</v>
      </c>
    </row>
    <row r="88" spans="1:10" x14ac:dyDescent="0.25">
      <c r="A88" s="5" t="s">
        <v>98</v>
      </c>
      <c r="B88" s="6">
        <v>2811</v>
      </c>
      <c r="C88" s="26">
        <v>158.01033591731266</v>
      </c>
      <c r="D88" s="26">
        <v>87.015297047314121</v>
      </c>
      <c r="E88" s="26">
        <v>10.644501501370817</v>
      </c>
      <c r="F88" s="26">
        <v>10.326339342255245</v>
      </c>
      <c r="G88" s="26">
        <v>166.56782945736435</v>
      </c>
      <c r="H88" s="26">
        <v>91.727854855923155</v>
      </c>
      <c r="I88" s="26">
        <v>11.220984377039906</v>
      </c>
      <c r="J88" s="26">
        <v>10.885591252585806</v>
      </c>
    </row>
    <row r="89" spans="1:10" x14ac:dyDescent="0.25">
      <c r="A89" s="5" t="s">
        <v>99</v>
      </c>
      <c r="B89" s="6">
        <v>21006</v>
      </c>
      <c r="C89" s="26">
        <v>183.37761294672961</v>
      </c>
      <c r="D89" s="26">
        <v>25.89250690278968</v>
      </c>
      <c r="E89" s="26">
        <v>16.595410996521633</v>
      </c>
      <c r="F89" s="26">
        <v>6.9682271248110279</v>
      </c>
      <c r="G89" s="26">
        <v>193.74848280512475</v>
      </c>
      <c r="H89" s="26">
        <v>27.356850423688471</v>
      </c>
      <c r="I89" s="26">
        <v>17.533959846219563</v>
      </c>
      <c r="J89" s="26">
        <v>7.3623132703000485</v>
      </c>
    </row>
    <row r="90" spans="1:10" x14ac:dyDescent="0.25">
      <c r="A90" s="5" t="s">
        <v>100</v>
      </c>
      <c r="B90" s="6">
        <v>1004</v>
      </c>
      <c r="C90" s="26">
        <v>75.339021615472134</v>
      </c>
      <c r="D90" s="26">
        <v>65.959163346613551</v>
      </c>
      <c r="E90" s="26">
        <v>8.8379821166422001</v>
      </c>
      <c r="F90" s="26">
        <v>5.1276035617499032</v>
      </c>
      <c r="G90" s="26">
        <v>83.581342434584755</v>
      </c>
      <c r="H90" s="26">
        <v>73.17529880478088</v>
      </c>
      <c r="I90" s="26">
        <v>9.8048845589216604</v>
      </c>
      <c r="J90" s="26">
        <v>5.6885791715060003</v>
      </c>
    </row>
    <row r="91" spans="1:10" x14ac:dyDescent="0.25">
      <c r="A91" s="5" t="s">
        <v>101</v>
      </c>
      <c r="B91" s="6">
        <v>2533</v>
      </c>
      <c r="C91" s="26">
        <v>66.580771107857487</v>
      </c>
      <c r="D91" s="26">
        <v>53.858665613896562</v>
      </c>
      <c r="E91" s="26">
        <v>5.6058514135437214</v>
      </c>
      <c r="F91" s="26">
        <v>5.7458619382554854</v>
      </c>
      <c r="G91" s="26">
        <v>111.43923865300147</v>
      </c>
      <c r="H91" s="26">
        <v>90.145677062771412</v>
      </c>
      <c r="I91" s="26">
        <v>9.3827662721893486</v>
      </c>
      <c r="J91" s="26">
        <v>9.6171082003116712</v>
      </c>
    </row>
    <row r="92" spans="1:10" x14ac:dyDescent="0.25">
      <c r="A92" s="5" t="s">
        <v>102</v>
      </c>
      <c r="B92" s="6">
        <v>54445</v>
      </c>
      <c r="C92" s="26">
        <v>97.01951347567379</v>
      </c>
      <c r="D92" s="26">
        <v>20.364386077693084</v>
      </c>
      <c r="E92" s="26">
        <v>11.876334929357199</v>
      </c>
      <c r="F92" s="26">
        <v>4.2562774717365013</v>
      </c>
      <c r="G92" s="26">
        <v>100.58855442772139</v>
      </c>
      <c r="H92" s="26">
        <v>21.113527412985583</v>
      </c>
      <c r="I92" s="26">
        <v>12.31322771725741</v>
      </c>
      <c r="J92" s="26">
        <v>4.4128524539818423</v>
      </c>
    </row>
    <row r="93" spans="1:10" x14ac:dyDescent="0.25">
      <c r="A93" s="5" t="s">
        <v>103</v>
      </c>
      <c r="B93" s="6">
        <v>8212</v>
      </c>
      <c r="C93" s="26">
        <v>70.158739837398372</v>
      </c>
      <c r="D93" s="26">
        <v>42.033731125182662</v>
      </c>
      <c r="E93" s="26">
        <v>8.4827730266391423</v>
      </c>
      <c r="F93" s="26">
        <v>5.6146163730704792</v>
      </c>
      <c r="G93" s="26">
        <v>65.292682926829272</v>
      </c>
      <c r="H93" s="26">
        <v>39.118363370677059</v>
      </c>
      <c r="I93" s="26">
        <v>7.8944264228841048</v>
      </c>
      <c r="J93" s="26">
        <v>5.2251988483872545</v>
      </c>
    </row>
    <row r="94" spans="1:10" x14ac:dyDescent="0.25">
      <c r="A94" s="5" t="s">
        <v>104</v>
      </c>
      <c r="B94" s="6">
        <v>14829</v>
      </c>
      <c r="C94" s="26">
        <v>104.96557759626604</v>
      </c>
      <c r="D94" s="26">
        <v>36.397127250657498</v>
      </c>
      <c r="E94" s="26">
        <v>38.020076077768387</v>
      </c>
      <c r="F94" s="26">
        <v>23.672499999999999</v>
      </c>
      <c r="G94" s="26">
        <v>148.46285492026448</v>
      </c>
      <c r="H94" s="26">
        <v>51.47993795940387</v>
      </c>
      <c r="I94" s="26">
        <v>53.77542969850662</v>
      </c>
      <c r="J94" s="26">
        <v>33.482280701754384</v>
      </c>
    </row>
    <row r="95" spans="1:10" x14ac:dyDescent="0.25">
      <c r="A95" s="5" t="s">
        <v>105</v>
      </c>
      <c r="B95" s="10">
        <v>333</v>
      </c>
      <c r="C95" s="26">
        <v>45.023809523809526</v>
      </c>
      <c r="D95" s="26">
        <v>28.393393393393392</v>
      </c>
      <c r="E95" s="26">
        <v>29.546875</v>
      </c>
      <c r="F95" s="26">
        <v>36.365384615384613</v>
      </c>
      <c r="G95" s="26">
        <v>39.585714285714289</v>
      </c>
      <c r="H95" s="26">
        <v>24.963963963963963</v>
      </c>
      <c r="I95" s="26">
        <v>25.978124999999999</v>
      </c>
      <c r="J95" s="26">
        <v>31.973076923076924</v>
      </c>
    </row>
    <row r="96" spans="1:10" x14ac:dyDescent="0.25">
      <c r="A96" s="5" t="s">
        <v>106</v>
      </c>
      <c r="B96" s="10">
        <v>634</v>
      </c>
      <c r="C96" s="26">
        <v>270.78260869565219</v>
      </c>
      <c r="D96" s="26">
        <v>19.646687697160882</v>
      </c>
      <c r="E96" s="26">
        <v>15.609022556390977</v>
      </c>
      <c r="F96" s="26">
        <v>10.311258278145695</v>
      </c>
      <c r="G96" s="26">
        <v>1203.0652173913043</v>
      </c>
      <c r="H96" s="26">
        <v>87.288643533123022</v>
      </c>
      <c r="I96" s="26">
        <v>69.349624060150376</v>
      </c>
      <c r="J96" s="26">
        <v>45.812086092715234</v>
      </c>
    </row>
    <row r="97" spans="1:10" x14ac:dyDescent="0.25">
      <c r="A97" s="5" t="s">
        <v>107</v>
      </c>
      <c r="B97" s="6">
        <v>4467</v>
      </c>
      <c r="C97" s="26">
        <v>53.60752475247525</v>
      </c>
      <c r="D97" s="26">
        <v>212.11394672039401</v>
      </c>
      <c r="E97" s="26">
        <v>14.182627829002515</v>
      </c>
      <c r="F97" s="26">
        <v>6.6627265120138386</v>
      </c>
      <c r="G97" s="26">
        <v>78.300028288543146</v>
      </c>
      <c r="H97" s="26">
        <v>309.81710320125364</v>
      </c>
      <c r="I97" s="26">
        <v>20.71537839779667</v>
      </c>
      <c r="J97" s="26">
        <v>9.7316874222106584</v>
      </c>
    </row>
    <row r="98" spans="1:10" x14ac:dyDescent="0.25">
      <c r="A98" s="5" t="s">
        <v>108</v>
      </c>
      <c r="B98" s="6">
        <v>17686</v>
      </c>
      <c r="C98" s="26">
        <v>168.69530907496713</v>
      </c>
      <c r="D98" s="26">
        <v>21.756982924346943</v>
      </c>
      <c r="E98" s="26">
        <v>22.633609787659548</v>
      </c>
      <c r="F98" s="26">
        <v>10.212154989384288</v>
      </c>
      <c r="G98" s="26">
        <v>207.76633055677334</v>
      </c>
      <c r="H98" s="26">
        <v>26.796053375551285</v>
      </c>
      <c r="I98" s="26">
        <v>27.875713193341568</v>
      </c>
      <c r="J98" s="26">
        <v>12.577361995753716</v>
      </c>
    </row>
    <row r="99" spans="1:10" x14ac:dyDescent="0.25">
      <c r="A99" s="5" t="s">
        <v>109</v>
      </c>
      <c r="B99" s="6">
        <v>8635</v>
      </c>
      <c r="C99" s="26">
        <v>128.49013333333335</v>
      </c>
      <c r="D99" s="26">
        <v>27.900289519397798</v>
      </c>
      <c r="E99" s="26">
        <v>10.412715563815533</v>
      </c>
      <c r="F99" s="26">
        <v>11.270009823642232</v>
      </c>
      <c r="G99" s="26">
        <v>148.81333333333333</v>
      </c>
      <c r="H99" s="26">
        <v>32.313259988419226</v>
      </c>
      <c r="I99" s="26">
        <v>12.059687945714655</v>
      </c>
      <c r="J99" s="26">
        <v>13.052579875567199</v>
      </c>
    </row>
    <row r="100" spans="1:10" x14ac:dyDescent="0.25">
      <c r="A100" s="5" t="s">
        <v>110</v>
      </c>
      <c r="B100" s="10">
        <v>837</v>
      </c>
      <c r="C100" s="26">
        <v>23.826618705035973</v>
      </c>
      <c r="D100" s="26">
        <v>39.568697729988052</v>
      </c>
      <c r="E100" s="26">
        <v>18.297790055248619</v>
      </c>
      <c r="F100" s="26">
        <v>17.019013360739979</v>
      </c>
      <c r="G100" s="26">
        <v>29.467625899280577</v>
      </c>
      <c r="H100" s="26">
        <v>48.936678614097971</v>
      </c>
      <c r="I100" s="26">
        <v>22.629834254143645</v>
      </c>
      <c r="J100" s="26">
        <v>21.048304213771839</v>
      </c>
    </row>
    <row r="101" spans="1:10" x14ac:dyDescent="0.25">
      <c r="A101" s="5" t="s">
        <v>111</v>
      </c>
      <c r="B101" s="6">
        <v>22163</v>
      </c>
      <c r="C101" s="26">
        <v>61.784786114009293</v>
      </c>
      <c r="D101" s="26">
        <v>29.391192528087352</v>
      </c>
      <c r="E101" s="26">
        <v>20.705562619198982</v>
      </c>
      <c r="F101" s="26">
        <v>17.861663330499876</v>
      </c>
      <c r="G101" s="26">
        <v>84.42388314521483</v>
      </c>
      <c r="H101" s="26">
        <v>40.160673194062177</v>
      </c>
      <c r="I101" s="26">
        <v>28.292466624284806</v>
      </c>
      <c r="J101" s="26">
        <v>24.406509638322959</v>
      </c>
    </row>
    <row r="102" spans="1:10" x14ac:dyDescent="0.25">
      <c r="A102" s="5" t="s">
        <v>112</v>
      </c>
      <c r="B102" s="6">
        <v>8587</v>
      </c>
      <c r="C102" s="26">
        <v>12.343431546300399</v>
      </c>
      <c r="D102" s="26">
        <v>25.95469896354955</v>
      </c>
      <c r="E102" s="26">
        <v>11.891633763739195</v>
      </c>
      <c r="F102" s="26">
        <v>8.7178955603363981</v>
      </c>
      <c r="G102" s="26">
        <v>12.343431546300399</v>
      </c>
      <c r="H102" s="26">
        <v>25.95469896354955</v>
      </c>
      <c r="I102" s="26">
        <v>11.891633763739195</v>
      </c>
      <c r="J102" s="26">
        <v>8.7178955603363981</v>
      </c>
    </row>
    <row r="103" spans="1:10" x14ac:dyDescent="0.25">
      <c r="A103" s="5" t="s">
        <v>113</v>
      </c>
      <c r="B103" s="6">
        <v>1897</v>
      </c>
      <c r="C103" s="26">
        <v>20.870922776693615</v>
      </c>
      <c r="D103" s="26">
        <v>39.464417501317868</v>
      </c>
      <c r="E103" s="26">
        <v>7.8622138206259189</v>
      </c>
      <c r="F103" s="26">
        <v>6.7688969258589511</v>
      </c>
      <c r="G103" s="26">
        <v>32.901031502648451</v>
      </c>
      <c r="H103" s="26">
        <v>62.211913547706907</v>
      </c>
      <c r="I103" s="26">
        <v>12.394034866624658</v>
      </c>
      <c r="J103" s="26">
        <v>10.670524412296563</v>
      </c>
    </row>
    <row r="104" spans="1:10" x14ac:dyDescent="0.25">
      <c r="A104" s="5" t="s">
        <v>114</v>
      </c>
      <c r="B104" s="6">
        <v>31519</v>
      </c>
      <c r="C104" s="26">
        <v>83.239828693790145</v>
      </c>
      <c r="D104" s="26">
        <v>30.83298962530537</v>
      </c>
      <c r="E104" s="26">
        <v>14.529789937953204</v>
      </c>
      <c r="F104" s="26">
        <v>5.6867455074227733</v>
      </c>
      <c r="G104" s="26">
        <v>96.772334047109211</v>
      </c>
      <c r="H104" s="26">
        <v>35.845585202576224</v>
      </c>
      <c r="I104" s="26">
        <v>16.891933916423714</v>
      </c>
      <c r="J104" s="26">
        <v>6.6112538254931446</v>
      </c>
    </row>
    <row r="105" spans="1:10" x14ac:dyDescent="0.25">
      <c r="A105" s="5" t="s">
        <v>115</v>
      </c>
      <c r="B105" s="6">
        <v>16225</v>
      </c>
      <c r="C105" s="26">
        <v>39.040154504529539</v>
      </c>
      <c r="D105" s="26">
        <v>86.588536209553155</v>
      </c>
      <c r="E105" s="26">
        <v>17.873578280450879</v>
      </c>
      <c r="F105" s="26">
        <v>8.0816099954555654</v>
      </c>
      <c r="G105" s="26">
        <v>51.733840938142613</v>
      </c>
      <c r="H105" s="26">
        <v>114.74231124807396</v>
      </c>
      <c r="I105" s="26">
        <v>23.685071626676166</v>
      </c>
      <c r="J105" s="26">
        <v>10.709299984468387</v>
      </c>
    </row>
    <row r="106" spans="1:10" x14ac:dyDescent="0.25">
      <c r="A106" s="5" t="s">
        <v>116</v>
      </c>
      <c r="B106" s="6">
        <v>2920</v>
      </c>
      <c r="C106" s="26">
        <v>62.915814319433515</v>
      </c>
      <c r="D106" s="26">
        <v>27.385616438356163</v>
      </c>
      <c r="E106" s="26">
        <v>12.850072312389523</v>
      </c>
      <c r="F106" s="26">
        <v>4.5234755062789906</v>
      </c>
      <c r="G106" s="26">
        <v>71.02675059008655</v>
      </c>
      <c r="H106" s="26">
        <v>30.916095890410958</v>
      </c>
      <c r="I106" s="26">
        <v>14.506668809255986</v>
      </c>
      <c r="J106" s="26">
        <v>5.1066297092431272</v>
      </c>
    </row>
    <row r="107" spans="1:10" x14ac:dyDescent="0.25">
      <c r="A107" s="5" t="s">
        <v>117</v>
      </c>
      <c r="B107" s="6">
        <v>52759</v>
      </c>
      <c r="C107" s="26">
        <v>81.445362547581468</v>
      </c>
      <c r="D107" s="26">
        <v>16.627456926780265</v>
      </c>
      <c r="E107" s="26">
        <v>16.643861346690194</v>
      </c>
      <c r="F107" s="26">
        <v>11.772928577180128</v>
      </c>
      <c r="G107" s="26">
        <v>87.685451675796116</v>
      </c>
      <c r="H107" s="26">
        <v>17.901400708883791</v>
      </c>
      <c r="I107" s="26">
        <v>17.919061984176675</v>
      </c>
      <c r="J107" s="26">
        <v>12.674933569530557</v>
      </c>
    </row>
    <row r="108" spans="1:10" x14ac:dyDescent="0.25">
      <c r="A108" s="5" t="s">
        <v>118</v>
      </c>
      <c r="B108" s="6">
        <v>4681</v>
      </c>
      <c r="C108" s="26">
        <v>101.95462256149278</v>
      </c>
      <c r="D108" s="26">
        <v>51.35847041230506</v>
      </c>
      <c r="E108" s="26">
        <v>13.45924308588064</v>
      </c>
      <c r="F108" s="26">
        <v>12.535012252985036</v>
      </c>
      <c r="G108" s="26">
        <v>119.70144189991518</v>
      </c>
      <c r="H108" s="26">
        <v>60.298226874599443</v>
      </c>
      <c r="I108" s="26">
        <v>15.802037845705968</v>
      </c>
      <c r="J108" s="26">
        <v>14.716929975494031</v>
      </c>
    </row>
    <row r="109" spans="1:10" x14ac:dyDescent="0.25">
      <c r="A109" s="5" t="s">
        <v>119</v>
      </c>
      <c r="B109" s="10">
        <v>873</v>
      </c>
      <c r="C109" s="26">
        <v>93.239043824701199</v>
      </c>
      <c r="D109" s="26">
        <v>53.615120274914091</v>
      </c>
      <c r="E109" s="26">
        <v>21.609418282548475</v>
      </c>
      <c r="F109" s="26">
        <v>21.198369565217391</v>
      </c>
      <c r="G109" s="26">
        <v>93.239043824701199</v>
      </c>
      <c r="H109" s="26">
        <v>53.615120274914091</v>
      </c>
      <c r="I109" s="26">
        <v>21.609418282548475</v>
      </c>
      <c r="J109" s="26">
        <v>21.198369565217391</v>
      </c>
    </row>
    <row r="110" spans="1:10" x14ac:dyDescent="0.25">
      <c r="A110" s="5" t="s">
        <v>120</v>
      </c>
      <c r="B110" s="6">
        <v>10065</v>
      </c>
      <c r="C110" s="26">
        <v>191.08160000000001</v>
      </c>
      <c r="D110" s="26">
        <v>23.730948832588176</v>
      </c>
      <c r="E110" s="26">
        <v>25.055281653204659</v>
      </c>
      <c r="F110" s="26">
        <v>7.6769196155947679</v>
      </c>
      <c r="G110" s="26">
        <v>219.1456</v>
      </c>
      <c r="H110" s="26">
        <v>27.216294088425236</v>
      </c>
      <c r="I110" s="26">
        <v>28.735130598971992</v>
      </c>
      <c r="J110" s="26">
        <v>8.8044225886285474</v>
      </c>
    </row>
    <row r="111" spans="1:10" x14ac:dyDescent="0.25">
      <c r="A111" s="5" t="s">
        <v>121</v>
      </c>
      <c r="B111" s="6">
        <v>23158</v>
      </c>
      <c r="C111" s="26">
        <v>92.19556969771142</v>
      </c>
      <c r="D111" s="26">
        <v>32.530011227221692</v>
      </c>
      <c r="E111" s="26">
        <v>29.617849420090426</v>
      </c>
      <c r="F111" s="26">
        <v>21.654258529995115</v>
      </c>
      <c r="G111" s="26">
        <v>111.20621710928894</v>
      </c>
      <c r="H111" s="26">
        <v>39.237671646947057</v>
      </c>
      <c r="I111" s="26">
        <v>35.725024572439551</v>
      </c>
      <c r="J111" s="26">
        <v>26.119348069792174</v>
      </c>
    </row>
    <row r="112" spans="1:10" x14ac:dyDescent="0.25">
      <c r="A112" s="5" t="s">
        <v>122</v>
      </c>
      <c r="B112" s="6">
        <v>6096</v>
      </c>
      <c r="C112" s="26">
        <v>399.86588541666669</v>
      </c>
      <c r="D112" s="26">
        <v>50.376804461942257</v>
      </c>
      <c r="E112" s="26">
        <v>34.520795863309353</v>
      </c>
      <c r="F112" s="26">
        <v>16.167254540668598</v>
      </c>
      <c r="G112" s="26">
        <v>367.38671875</v>
      </c>
      <c r="H112" s="26">
        <v>46.284940944881889</v>
      </c>
      <c r="I112" s="26">
        <v>31.716839028776977</v>
      </c>
      <c r="J112" s="26">
        <v>14.854066859699921</v>
      </c>
    </row>
    <row r="113" spans="1:10" x14ac:dyDescent="0.25">
      <c r="A113" s="5" t="s">
        <v>123</v>
      </c>
      <c r="B113" s="6">
        <v>1232</v>
      </c>
      <c r="C113" s="26">
        <v>38.603260869565219</v>
      </c>
      <c r="D113" s="26">
        <v>23.061688311688311</v>
      </c>
      <c r="E113" s="26">
        <v>10.927692307692308</v>
      </c>
      <c r="F113" s="26">
        <v>3.7537323292376801</v>
      </c>
      <c r="G113" s="26">
        <v>45.603260869565219</v>
      </c>
      <c r="H113" s="26">
        <v>27.243506493506494</v>
      </c>
      <c r="I113" s="26">
        <v>12.909230769230769</v>
      </c>
      <c r="J113" s="26">
        <v>4.4344034879112169</v>
      </c>
    </row>
    <row r="114" spans="1:10" x14ac:dyDescent="0.25">
      <c r="A114" s="5" t="s">
        <v>124</v>
      </c>
      <c r="B114" s="6">
        <v>9286</v>
      </c>
      <c r="C114" s="26">
        <v>136.68919526449872</v>
      </c>
      <c r="D114" s="26">
        <v>98.226039198793885</v>
      </c>
      <c r="E114" s="26">
        <v>5.4132808698026089</v>
      </c>
      <c r="F114" s="26">
        <v>7.3670917769826589</v>
      </c>
      <c r="G114" s="26">
        <v>139.46515809980519</v>
      </c>
      <c r="H114" s="26">
        <v>100.22087012707301</v>
      </c>
      <c r="I114" s="26">
        <v>5.5232168927821101</v>
      </c>
      <c r="J114" s="26">
        <v>7.5167069161867683</v>
      </c>
    </row>
    <row r="115" spans="1:10" x14ac:dyDescent="0.25">
      <c r="A115" s="5" t="s">
        <v>125</v>
      </c>
      <c r="B115" s="6">
        <v>85846</v>
      </c>
      <c r="C115" s="26">
        <v>48.091564275962789</v>
      </c>
      <c r="D115" s="26">
        <v>17.644852410129769</v>
      </c>
      <c r="E115" s="26">
        <v>9.9928751434866943</v>
      </c>
      <c r="F115" s="26">
        <v>8.2634051072790449</v>
      </c>
      <c r="G115" s="26">
        <v>56.607168936724129</v>
      </c>
      <c r="H115" s="26">
        <v>20.769237937702396</v>
      </c>
      <c r="I115" s="26">
        <v>11.762320064387593</v>
      </c>
      <c r="J115" s="26">
        <v>9.7266116405811012</v>
      </c>
    </row>
    <row r="116" spans="1:10" x14ac:dyDescent="0.25">
      <c r="A116" s="5" t="s">
        <v>126</v>
      </c>
      <c r="B116" s="6">
        <v>4261</v>
      </c>
      <c r="C116" s="26">
        <v>24.536650485436894</v>
      </c>
      <c r="D116" s="26">
        <v>23.724712508800749</v>
      </c>
      <c r="E116" s="26">
        <v>11.761605584642234</v>
      </c>
      <c r="F116" s="26">
        <v>7.3472636092739299</v>
      </c>
      <c r="G116" s="26">
        <v>26.381796116504855</v>
      </c>
      <c r="H116" s="26">
        <v>25.50880075099742</v>
      </c>
      <c r="I116" s="26">
        <v>12.64607329842932</v>
      </c>
      <c r="J116" s="26">
        <v>7.8997746929282648</v>
      </c>
    </row>
    <row r="117" spans="1:10" x14ac:dyDescent="0.25">
      <c r="A117" s="5" t="s">
        <v>127</v>
      </c>
      <c r="B117" s="6">
        <v>4750</v>
      </c>
      <c r="C117" s="26">
        <v>215.70710488158531</v>
      </c>
      <c r="D117" s="26">
        <v>93.957473684210527</v>
      </c>
      <c r="E117" s="26">
        <v>31.235862262038072</v>
      </c>
      <c r="F117" s="26">
        <v>13.504947499016552</v>
      </c>
      <c r="G117" s="26">
        <v>208.27984533591106</v>
      </c>
      <c r="H117" s="26">
        <v>90.722315789473683</v>
      </c>
      <c r="I117" s="26">
        <v>30.160344344904814</v>
      </c>
      <c r="J117" s="26">
        <v>13.039943111326293</v>
      </c>
    </row>
    <row r="118" spans="1:10" x14ac:dyDescent="0.25">
      <c r="A118" s="5" t="s">
        <v>128</v>
      </c>
      <c r="B118" s="6">
        <v>19943</v>
      </c>
      <c r="C118" s="26">
        <v>91.798220841570185</v>
      </c>
      <c r="D118" s="26">
        <v>32.598656170084745</v>
      </c>
      <c r="E118" s="26">
        <v>4.3036872765788425</v>
      </c>
      <c r="F118" s="26">
        <v>3.0944742466288098</v>
      </c>
      <c r="G118" s="26">
        <v>85.898333804010164</v>
      </c>
      <c r="H118" s="26">
        <v>30.503535074963647</v>
      </c>
      <c r="I118" s="26">
        <v>4.0270885740765259</v>
      </c>
      <c r="J118" s="26">
        <v>2.8955918682082356</v>
      </c>
    </row>
    <row r="119" spans="1:10" x14ac:dyDescent="0.25">
      <c r="A119" s="5" t="s">
        <v>129</v>
      </c>
      <c r="B119" s="6">
        <v>41674</v>
      </c>
      <c r="C119" s="26">
        <v>107.49626181407815</v>
      </c>
      <c r="D119" s="26">
        <v>54.857297115707638</v>
      </c>
      <c r="E119" s="26">
        <v>13.886514526602239</v>
      </c>
      <c r="F119" s="26">
        <v>6.203912107832628</v>
      </c>
      <c r="G119" s="26">
        <v>188.74707292989137</v>
      </c>
      <c r="H119" s="26">
        <v>96.32106349282526</v>
      </c>
      <c r="I119" s="26">
        <v>24.382605737749728</v>
      </c>
      <c r="J119" s="26">
        <v>10.893125317166762</v>
      </c>
    </row>
    <row r="120" spans="1:10" x14ac:dyDescent="0.25">
      <c r="A120" s="5" t="s">
        <v>130</v>
      </c>
      <c r="B120" s="6">
        <v>405262</v>
      </c>
      <c r="C120" s="26">
        <v>82.913297152104278</v>
      </c>
      <c r="D120" s="26">
        <v>55.754753714880742</v>
      </c>
      <c r="E120" s="26">
        <v>19.471054887953432</v>
      </c>
      <c r="F120" s="26">
        <v>3.7977767610908146</v>
      </c>
      <c r="G120" s="26">
        <v>94.957767772285763</v>
      </c>
      <c r="H120" s="26">
        <v>63.854015427057064</v>
      </c>
      <c r="I120" s="26">
        <v>22.299534234416672</v>
      </c>
      <c r="J120" s="26">
        <v>4.3494640319160522</v>
      </c>
    </row>
    <row r="121" spans="1:10" x14ac:dyDescent="0.25">
      <c r="A121" s="5" t="s">
        <v>131</v>
      </c>
      <c r="B121" s="6">
        <v>8252</v>
      </c>
      <c r="C121" s="26">
        <v>39.518826739427013</v>
      </c>
      <c r="D121" s="26">
        <v>35.103368880271447</v>
      </c>
      <c r="E121" s="26">
        <v>5.7385989936209834</v>
      </c>
      <c r="F121" s="26">
        <v>5.3459011552799618</v>
      </c>
      <c r="G121" s="26">
        <v>46.024010914051843</v>
      </c>
      <c r="H121" s="26">
        <v>40.881725642268542</v>
      </c>
      <c r="I121" s="26">
        <v>6.6832283370973498</v>
      </c>
      <c r="J121" s="26">
        <v>6.2258886059129663</v>
      </c>
    </row>
    <row r="122" spans="1:10" x14ac:dyDescent="0.25">
      <c r="A122" s="5" t="s">
        <v>132</v>
      </c>
      <c r="B122" s="6">
        <v>61254</v>
      </c>
      <c r="C122" s="26">
        <v>175.7657186988915</v>
      </c>
      <c r="D122" s="26">
        <v>63.162487347765044</v>
      </c>
      <c r="E122" s="26">
        <v>28.692294001171732</v>
      </c>
      <c r="F122" s="26">
        <v>17.150687542666656</v>
      </c>
      <c r="G122" s="26">
        <v>181.88969652916592</v>
      </c>
      <c r="H122" s="26">
        <v>65.363176282365231</v>
      </c>
      <c r="I122" s="26">
        <v>29.69198252782866</v>
      </c>
      <c r="J122" s="26">
        <v>17.748246788364526</v>
      </c>
    </row>
    <row r="123" spans="1:10" x14ac:dyDescent="0.25">
      <c r="A123" s="5" t="s">
        <v>133</v>
      </c>
      <c r="B123" s="6">
        <v>863407</v>
      </c>
      <c r="C123" s="26">
        <v>83.126871670249557</v>
      </c>
      <c r="D123" s="26">
        <v>82.406040256796615</v>
      </c>
      <c r="E123" s="26">
        <v>22.166716878026897</v>
      </c>
      <c r="F123" s="26">
        <v>6.418865975521685</v>
      </c>
      <c r="G123" s="26">
        <v>86.016125338816707</v>
      </c>
      <c r="H123" s="26">
        <v>85.270239875284773</v>
      </c>
      <c r="I123" s="26">
        <v>22.937168920466139</v>
      </c>
      <c r="J123" s="26">
        <v>6.6419675032849907</v>
      </c>
    </row>
    <row r="124" spans="1:10" x14ac:dyDescent="0.25">
      <c r="A124" s="5" t="s">
        <v>134</v>
      </c>
      <c r="B124" s="6">
        <v>301578</v>
      </c>
      <c r="C124" s="26">
        <v>216.83351803716914</v>
      </c>
      <c r="D124" s="26">
        <v>107.04922772881311</v>
      </c>
      <c r="E124" s="26">
        <v>24.310210400839164</v>
      </c>
      <c r="F124" s="26">
        <v>12.722797686512697</v>
      </c>
      <c r="G124" s="26">
        <v>245.01795321283927</v>
      </c>
      <c r="H124" s="26">
        <v>120.9636909854167</v>
      </c>
      <c r="I124" s="26">
        <v>27.470098020390228</v>
      </c>
      <c r="J124" s="26">
        <v>14.376531250837449</v>
      </c>
    </row>
    <row r="125" spans="1:10" x14ac:dyDescent="0.25">
      <c r="A125" s="5" t="s">
        <v>135</v>
      </c>
      <c r="B125" s="6">
        <v>4608</v>
      </c>
      <c r="C125" s="26">
        <v>38.833708708708706</v>
      </c>
      <c r="D125" s="26">
        <v>44.901475694444443</v>
      </c>
      <c r="E125" s="26">
        <v>8.2964834195436872</v>
      </c>
      <c r="F125" s="26">
        <v>5.8329386558412271</v>
      </c>
      <c r="G125" s="26">
        <v>41.403528528528525</v>
      </c>
      <c r="H125" s="26">
        <v>47.872829861111114</v>
      </c>
      <c r="I125" s="26">
        <v>8.8455030273868243</v>
      </c>
      <c r="J125" s="26">
        <v>6.2189332431213353</v>
      </c>
    </row>
    <row r="126" spans="1:10" x14ac:dyDescent="0.25">
      <c r="A126" s="5" t="s">
        <v>136</v>
      </c>
      <c r="B126" s="6">
        <v>1406</v>
      </c>
      <c r="C126" s="26">
        <v>239.19337016574585</v>
      </c>
      <c r="D126" s="26">
        <v>30.792318634423896</v>
      </c>
      <c r="E126" s="26">
        <v>36.078333333333333</v>
      </c>
      <c r="F126" s="26">
        <v>47.99778270509978</v>
      </c>
      <c r="G126" s="26">
        <v>333.46408839779008</v>
      </c>
      <c r="H126" s="26">
        <v>42.928165007112376</v>
      </c>
      <c r="I126" s="26">
        <v>50.297499999999999</v>
      </c>
      <c r="J126" s="26">
        <v>66.91463414634147</v>
      </c>
    </row>
    <row r="127" spans="1:10" x14ac:dyDescent="0.25">
      <c r="A127" s="5" t="s">
        <v>137</v>
      </c>
      <c r="B127" s="6">
        <v>147730</v>
      </c>
      <c r="C127" s="26">
        <v>95.548334875115629</v>
      </c>
      <c r="D127" s="26">
        <v>30.763291139240508</v>
      </c>
      <c r="E127" s="26">
        <v>13.101498784885884</v>
      </c>
      <c r="F127" s="26">
        <v>7.2220701951772996</v>
      </c>
      <c r="G127" s="26">
        <v>152.39229249011856</v>
      </c>
      <c r="H127" s="26">
        <v>49.065098490489405</v>
      </c>
      <c r="I127" s="26">
        <v>20.895889368400113</v>
      </c>
      <c r="J127" s="26">
        <v>11.518650063406401</v>
      </c>
    </row>
    <row r="128" spans="1:10" x14ac:dyDescent="0.25">
      <c r="A128" s="5" t="s">
        <v>138</v>
      </c>
      <c r="B128" s="6">
        <v>4032</v>
      </c>
      <c r="C128" s="26">
        <v>320.57079646017701</v>
      </c>
      <c r="D128" s="26">
        <v>35.937003968253968</v>
      </c>
      <c r="E128" s="26">
        <v>37.172396100564391</v>
      </c>
      <c r="F128" s="26">
        <v>13.768339034587608</v>
      </c>
      <c r="G128" s="26">
        <v>480.25442477876106</v>
      </c>
      <c r="H128" s="26">
        <v>53.838045634920633</v>
      </c>
      <c r="I128" s="26">
        <v>55.68881477680862</v>
      </c>
      <c r="J128" s="26">
        <v>20.626662865830482</v>
      </c>
    </row>
    <row r="129" spans="1:10" x14ac:dyDescent="0.25">
      <c r="A129" s="5" t="s">
        <v>139</v>
      </c>
      <c r="B129" s="6">
        <v>4716</v>
      </c>
      <c r="C129" s="26">
        <v>57.969767441860462</v>
      </c>
      <c r="D129" s="26">
        <v>31.713740458015266</v>
      </c>
      <c r="E129" s="26">
        <v>17.242563984320959</v>
      </c>
      <c r="F129" s="26">
        <v>4.5537084398976981</v>
      </c>
      <c r="G129" s="26">
        <v>73.20620155038759</v>
      </c>
      <c r="H129" s="26">
        <v>40.049194232400339</v>
      </c>
      <c r="I129" s="26">
        <v>21.774498501268159</v>
      </c>
      <c r="J129" s="26">
        <v>5.750578492266472</v>
      </c>
    </row>
    <row r="130" spans="1:10" x14ac:dyDescent="0.25">
      <c r="A130" s="5" t="s">
        <v>140</v>
      </c>
      <c r="B130" s="6">
        <v>20022</v>
      </c>
      <c r="C130" s="26">
        <v>77.410762574364526</v>
      </c>
      <c r="D130" s="26">
        <v>42.89256817500749</v>
      </c>
      <c r="E130" s="26">
        <v>35.74737762237762</v>
      </c>
      <c r="F130" s="26">
        <v>14.406894816305989</v>
      </c>
      <c r="G130" s="26">
        <v>85.655850009013875</v>
      </c>
      <c r="H130" s="26">
        <v>47.461092797922284</v>
      </c>
      <c r="I130" s="26">
        <v>39.554861804861808</v>
      </c>
      <c r="J130" s="26">
        <v>15.941385673544707</v>
      </c>
    </row>
    <row r="131" spans="1:10" x14ac:dyDescent="0.25">
      <c r="A131" s="5" t="s">
        <v>141</v>
      </c>
      <c r="B131" s="10">
        <v>993</v>
      </c>
      <c r="C131" s="26">
        <v>40.075892857142854</v>
      </c>
      <c r="D131" s="26">
        <v>63.28197381671702</v>
      </c>
      <c r="E131" s="26">
        <v>5.5511484098939929</v>
      </c>
      <c r="F131" s="26">
        <v>2.2660199776423497</v>
      </c>
      <c r="G131" s="26">
        <v>53.536352040816325</v>
      </c>
      <c r="H131" s="26">
        <v>84.536757301107755</v>
      </c>
      <c r="I131" s="26">
        <v>7.4156360424028271</v>
      </c>
      <c r="J131" s="26">
        <v>3.0271176661497963</v>
      </c>
    </row>
    <row r="132" spans="1:10" x14ac:dyDescent="0.25">
      <c r="A132" s="5" t="s">
        <v>142</v>
      </c>
      <c r="B132" s="6">
        <v>14435</v>
      </c>
      <c r="C132" s="26">
        <v>52.451095890410961</v>
      </c>
      <c r="D132" s="26">
        <v>26.525320401801178</v>
      </c>
      <c r="E132" s="26">
        <v>15.501740890688259</v>
      </c>
      <c r="F132" s="26">
        <v>12.947822264304071</v>
      </c>
      <c r="G132" s="26">
        <v>66.54150684931507</v>
      </c>
      <c r="H132" s="26">
        <v>33.651056459993072</v>
      </c>
      <c r="I132" s="26">
        <v>19.666113360323887</v>
      </c>
      <c r="J132" s="26">
        <v>16.426112538888137</v>
      </c>
    </row>
    <row r="133" spans="1:10" x14ac:dyDescent="0.25">
      <c r="A133" s="5" t="s">
        <v>143</v>
      </c>
      <c r="B133" s="6">
        <v>1834</v>
      </c>
      <c r="C133" s="26">
        <v>122.08741258741259</v>
      </c>
      <c r="D133" s="26">
        <v>19.038713195201744</v>
      </c>
      <c r="E133" s="26">
        <v>29.0975</v>
      </c>
      <c r="F133" s="26">
        <v>12.641926140477915</v>
      </c>
      <c r="G133" s="26">
        <v>170.65734265734267</v>
      </c>
      <c r="H133" s="26">
        <v>26.612868047982552</v>
      </c>
      <c r="I133" s="26">
        <v>40.673333333333332</v>
      </c>
      <c r="J133" s="26">
        <v>17.671252715423606</v>
      </c>
    </row>
    <row r="134" spans="1:10" x14ac:dyDescent="0.25">
      <c r="A134" s="5" t="s">
        <v>144</v>
      </c>
      <c r="B134" s="6">
        <v>298915</v>
      </c>
      <c r="C134" s="26">
        <v>164.98981288177529</v>
      </c>
      <c r="D134" s="26">
        <v>57.108228091597944</v>
      </c>
      <c r="E134" s="26">
        <v>13.835895099952666</v>
      </c>
      <c r="F134" s="26">
        <v>6.2851387568017953</v>
      </c>
      <c r="G134" s="26">
        <v>193.32430603881542</v>
      </c>
      <c r="H134" s="26">
        <v>66.9156984427011</v>
      </c>
      <c r="I134" s="26">
        <v>16.211999831412953</v>
      </c>
      <c r="J134" s="26">
        <v>7.3645158285441408</v>
      </c>
    </row>
    <row r="135" spans="1:10" x14ac:dyDescent="0.25">
      <c r="A135" s="5" t="s">
        <v>145</v>
      </c>
      <c r="B135" s="6">
        <v>1853</v>
      </c>
      <c r="C135" s="26">
        <v>115.21951219512195</v>
      </c>
      <c r="D135" s="26">
        <v>10.197517539125743</v>
      </c>
      <c r="E135" s="26">
        <v>13.535816618911175</v>
      </c>
      <c r="F135" s="26">
        <v>16.901610017889087</v>
      </c>
      <c r="G135" s="26">
        <v>171.1219512195122</v>
      </c>
      <c r="H135" s="26">
        <v>15.145169994603346</v>
      </c>
      <c r="I135" s="26">
        <v>20.103151862464184</v>
      </c>
      <c r="J135" s="26">
        <v>25.101967799642217</v>
      </c>
    </row>
    <row r="136" spans="1:10" x14ac:dyDescent="0.25">
      <c r="A136" s="5" t="s">
        <v>146</v>
      </c>
      <c r="B136" s="6">
        <v>31076</v>
      </c>
      <c r="C136" s="26">
        <v>135.04268815360876</v>
      </c>
      <c r="D136" s="26">
        <v>25.347663791993821</v>
      </c>
      <c r="E136" s="26">
        <v>22.055270894582108</v>
      </c>
      <c r="F136" s="26">
        <v>15.165652676164806</v>
      </c>
      <c r="G136" s="26">
        <v>163.14692268129608</v>
      </c>
      <c r="H136" s="26">
        <v>30.622860084953018</v>
      </c>
      <c r="I136" s="26">
        <v>26.64527509449811</v>
      </c>
      <c r="J136" s="26">
        <v>18.321832884097034</v>
      </c>
    </row>
    <row r="137" spans="1:10" x14ac:dyDescent="0.25">
      <c r="A137" s="5" t="s">
        <v>147</v>
      </c>
      <c r="B137" s="6">
        <v>5999</v>
      </c>
      <c r="C137" s="26">
        <v>20.551804123711339</v>
      </c>
      <c r="D137" s="26">
        <v>13.29238206367728</v>
      </c>
      <c r="E137" s="26">
        <v>24.687616099071207</v>
      </c>
      <c r="F137" s="26">
        <v>21.101084943106642</v>
      </c>
      <c r="G137" s="26">
        <v>34.029123711340205</v>
      </c>
      <c r="H137" s="26">
        <v>22.009168194699118</v>
      </c>
      <c r="I137" s="26">
        <v>40.877089783281733</v>
      </c>
      <c r="J137" s="26">
        <v>34.938608097380261</v>
      </c>
    </row>
    <row r="138" spans="1:10" x14ac:dyDescent="0.25">
      <c r="A138" s="5" t="s">
        <v>148</v>
      </c>
      <c r="B138" s="6">
        <v>1316</v>
      </c>
      <c r="C138" s="26">
        <v>111.3255033557047</v>
      </c>
      <c r="D138" s="26">
        <v>25.208966565349545</v>
      </c>
      <c r="E138" s="26">
        <v>12.518867924528301</v>
      </c>
      <c r="F138" s="26">
        <v>6.9812710437710441</v>
      </c>
      <c r="G138" s="26">
        <v>89.687919463087255</v>
      </c>
      <c r="H138" s="26">
        <v>20.309270516717326</v>
      </c>
      <c r="I138" s="26">
        <v>10.08566037735849</v>
      </c>
      <c r="J138" s="26">
        <v>5.6243686868686869</v>
      </c>
    </row>
    <row r="139" spans="1:10" x14ac:dyDescent="0.25">
      <c r="A139" s="5" t="s">
        <v>149</v>
      </c>
      <c r="B139" s="6">
        <v>24487</v>
      </c>
      <c r="C139" s="26">
        <v>52.920433996383366</v>
      </c>
      <c r="D139" s="26">
        <v>15.536611263119205</v>
      </c>
      <c r="E139" s="26">
        <v>10.091379310344827</v>
      </c>
      <c r="F139" s="26">
        <v>5.2268980298409033</v>
      </c>
      <c r="G139" s="26">
        <v>64.934344136875779</v>
      </c>
      <c r="H139" s="26">
        <v>19.063707273247029</v>
      </c>
      <c r="I139" s="26">
        <v>12.382307692307693</v>
      </c>
      <c r="J139" s="26">
        <v>6.4134998488720356</v>
      </c>
    </row>
    <row r="140" spans="1:10" x14ac:dyDescent="0.25">
      <c r="A140" s="5" t="s">
        <v>150</v>
      </c>
      <c r="B140" s="6">
        <v>82736</v>
      </c>
      <c r="C140" s="26">
        <v>150.59220050669563</v>
      </c>
      <c r="D140" s="26">
        <v>40.232667762521757</v>
      </c>
      <c r="E140" s="26">
        <v>37.834621504887473</v>
      </c>
      <c r="F140" s="26">
        <v>13.364100258153101</v>
      </c>
      <c r="G140" s="26">
        <v>172.44037278320667</v>
      </c>
      <c r="H140" s="26">
        <v>46.069691549023396</v>
      </c>
      <c r="I140" s="26">
        <v>43.32373266651512</v>
      </c>
      <c r="J140" s="26">
        <v>15.302986626625501</v>
      </c>
    </row>
    <row r="141" spans="1:10" x14ac:dyDescent="0.25">
      <c r="A141" s="5" t="s">
        <v>151</v>
      </c>
      <c r="B141" s="6">
        <v>35065</v>
      </c>
      <c r="C141" s="26">
        <v>123.43291680996599</v>
      </c>
      <c r="D141" s="26">
        <v>92.117952374162272</v>
      </c>
      <c r="E141" s="26">
        <v>41.604296809593116</v>
      </c>
      <c r="F141" s="26">
        <v>11.171112471424767</v>
      </c>
      <c r="G141" s="26">
        <v>131.42703198440904</v>
      </c>
      <c r="H141" s="26">
        <v>98.083958363040068</v>
      </c>
      <c r="I141" s="26">
        <v>44.29879313231752</v>
      </c>
      <c r="J141" s="26">
        <v>11.894607970285216</v>
      </c>
    </row>
    <row r="142" spans="1:10" x14ac:dyDescent="0.25">
      <c r="A142" s="5" t="s">
        <v>152</v>
      </c>
      <c r="B142" s="6">
        <v>3140</v>
      </c>
      <c r="C142" s="26">
        <v>105.93211009174311</v>
      </c>
      <c r="D142" s="26">
        <v>36.772611464968151</v>
      </c>
      <c r="E142" s="26">
        <v>15.003378378378379</v>
      </c>
      <c r="F142" s="26">
        <v>12.937366946778711</v>
      </c>
      <c r="G142" s="26">
        <v>113.82844036697247</v>
      </c>
      <c r="H142" s="26">
        <v>39.513694267515923</v>
      </c>
      <c r="I142" s="26">
        <v>16.12175155925156</v>
      </c>
      <c r="J142" s="26">
        <v>13.90173669467787</v>
      </c>
    </row>
    <row r="143" spans="1:10" x14ac:dyDescent="0.25">
      <c r="A143" s="5" t="s">
        <v>153</v>
      </c>
      <c r="B143" s="6">
        <v>23514</v>
      </c>
      <c r="C143" s="26">
        <v>25.442032420134609</v>
      </c>
      <c r="D143" s="26">
        <v>22.827932295653653</v>
      </c>
      <c r="E143" s="26">
        <v>13.906834551013006</v>
      </c>
      <c r="F143" s="26">
        <v>12.657423127711752</v>
      </c>
      <c r="G143" s="26">
        <v>34.265285809081426</v>
      </c>
      <c r="H143" s="26">
        <v>30.744620226248191</v>
      </c>
      <c r="I143" s="26">
        <v>18.729701020778279</v>
      </c>
      <c r="J143" s="26">
        <v>17.046995849839654</v>
      </c>
    </row>
    <row r="144" spans="1:10" x14ac:dyDescent="0.25">
      <c r="A144" s="5" t="s">
        <v>154</v>
      </c>
      <c r="B144" s="6">
        <v>8771</v>
      </c>
      <c r="C144" s="26">
        <v>116.74629861982434</v>
      </c>
      <c r="D144" s="26">
        <v>106.08459696727853</v>
      </c>
      <c r="E144" s="26">
        <v>7.9815059445178331</v>
      </c>
      <c r="F144" s="26">
        <v>7.7820450629777698</v>
      </c>
      <c r="G144" s="26">
        <v>116.0138017565872</v>
      </c>
      <c r="H144" s="26">
        <v>105.41899441340782</v>
      </c>
      <c r="I144" s="26">
        <v>7.9314278851927469</v>
      </c>
      <c r="J144" s="26">
        <v>7.7332184734790825</v>
      </c>
    </row>
    <row r="145" spans="1:10" x14ac:dyDescent="0.25">
      <c r="A145" s="5" t="s">
        <v>155</v>
      </c>
      <c r="B145" s="6">
        <v>13031</v>
      </c>
      <c r="C145" s="26">
        <v>83.560384538353702</v>
      </c>
      <c r="D145" s="26">
        <v>32.017266518302506</v>
      </c>
      <c r="E145" s="26">
        <v>13.022566951744803</v>
      </c>
      <c r="F145" s="26">
        <v>9.1488937131329084</v>
      </c>
      <c r="G145" s="26">
        <v>84.912878029240943</v>
      </c>
      <c r="H145" s="26">
        <v>32.535492287621828</v>
      </c>
      <c r="I145" s="26">
        <v>13.233347899369498</v>
      </c>
      <c r="J145" s="26">
        <v>9.2969760761353424</v>
      </c>
    </row>
    <row r="146" spans="1:10" x14ac:dyDescent="0.25">
      <c r="A146" s="5" t="s">
        <v>156</v>
      </c>
      <c r="B146" s="6">
        <v>38092</v>
      </c>
      <c r="C146" s="26">
        <v>55.621492537313436</v>
      </c>
      <c r="D146" s="26">
        <v>17.120707760159615</v>
      </c>
      <c r="E146" s="26">
        <v>8.9249233632581557</v>
      </c>
      <c r="F146" s="26">
        <v>4.2349281799527256</v>
      </c>
      <c r="G146" s="26">
        <v>63.630788912579959</v>
      </c>
      <c r="H146" s="26">
        <v>19.586028562427806</v>
      </c>
      <c r="I146" s="26">
        <v>10.210080468578935</v>
      </c>
      <c r="J146" s="26">
        <v>4.844742720590145</v>
      </c>
    </row>
    <row r="147" spans="1:10" x14ac:dyDescent="0.25">
      <c r="A147" s="5" t="s">
        <v>157</v>
      </c>
      <c r="B147" s="6">
        <v>24010</v>
      </c>
      <c r="C147" s="26">
        <v>115.95517894012389</v>
      </c>
      <c r="D147" s="26">
        <v>56.13756768013328</v>
      </c>
      <c r="E147" s="26">
        <v>11.746082788671025</v>
      </c>
      <c r="F147" s="26">
        <v>5.0910783758262514</v>
      </c>
      <c r="G147" s="26">
        <v>163.75877494838267</v>
      </c>
      <c r="H147" s="26">
        <v>79.280799666805493</v>
      </c>
      <c r="I147" s="26">
        <v>16.588514161220044</v>
      </c>
      <c r="J147" s="26">
        <v>7.1899225684608119</v>
      </c>
    </row>
    <row r="148" spans="1:10" x14ac:dyDescent="0.25">
      <c r="A148" s="5" t="s">
        <v>158</v>
      </c>
      <c r="B148" s="10">
        <v>998</v>
      </c>
      <c r="C148" s="26">
        <v>34.464949928469245</v>
      </c>
      <c r="D148" s="26">
        <v>24.139278557114228</v>
      </c>
      <c r="E148" s="26">
        <v>20.966927763272412</v>
      </c>
      <c r="F148" s="26">
        <v>15.582794307891332</v>
      </c>
      <c r="G148" s="26">
        <v>45.832618025751074</v>
      </c>
      <c r="H148" s="26">
        <v>32.101202404809619</v>
      </c>
      <c r="I148" s="26">
        <v>27.882506527415142</v>
      </c>
      <c r="J148" s="26">
        <v>20.722509702457955</v>
      </c>
    </row>
    <row r="149" spans="1:10" x14ac:dyDescent="0.25">
      <c r="A149" s="5" t="s">
        <v>159</v>
      </c>
      <c r="B149" s="6">
        <v>12184</v>
      </c>
      <c r="C149" s="26">
        <v>101.99888827126181</v>
      </c>
      <c r="D149" s="26">
        <v>45.181221273801704</v>
      </c>
      <c r="E149" s="26">
        <v>9.4416849615806804</v>
      </c>
      <c r="F149" s="26">
        <v>4.2046378051388595</v>
      </c>
      <c r="G149" s="26">
        <v>129.08597368908653</v>
      </c>
      <c r="H149" s="26">
        <v>57.179661851608664</v>
      </c>
      <c r="I149" s="26">
        <v>11.949042947310648</v>
      </c>
      <c r="J149" s="26">
        <v>5.3212321652256271</v>
      </c>
    </row>
    <row r="150" spans="1:10" x14ac:dyDescent="0.25">
      <c r="A150" s="5" t="s">
        <v>160</v>
      </c>
      <c r="B150" s="6">
        <v>2164</v>
      </c>
      <c r="C150" s="26">
        <v>89.01556420233463</v>
      </c>
      <c r="D150" s="26">
        <v>42.286506469500921</v>
      </c>
      <c r="E150" s="26">
        <v>14.187286821705426</v>
      </c>
      <c r="F150" s="26">
        <v>7.3300224287087472</v>
      </c>
      <c r="G150" s="26">
        <v>80.035992217898837</v>
      </c>
      <c r="H150" s="26">
        <v>38.02079482439926</v>
      </c>
      <c r="I150" s="26">
        <v>12.756124031007753</v>
      </c>
      <c r="J150" s="26">
        <v>6.5905959628324258</v>
      </c>
    </row>
    <row r="151" spans="1:10" x14ac:dyDescent="0.25">
      <c r="A151" s="5" t="s">
        <v>161</v>
      </c>
      <c r="B151" s="6">
        <v>1973</v>
      </c>
      <c r="C151" s="26">
        <v>70.533333333333331</v>
      </c>
      <c r="D151" s="26">
        <v>11.797263051191079</v>
      </c>
      <c r="E151" s="26">
        <v>29.463291139240507</v>
      </c>
      <c r="F151" s="26">
        <v>3.2499301870985757</v>
      </c>
      <c r="G151" s="26">
        <v>142.40303030303031</v>
      </c>
      <c r="H151" s="26">
        <v>23.818043588443995</v>
      </c>
      <c r="I151" s="26">
        <v>59.484810126582282</v>
      </c>
      <c r="J151" s="26">
        <v>6.5614353532532812</v>
      </c>
    </row>
    <row r="152" spans="1:10" x14ac:dyDescent="0.25">
      <c r="A152" s="5" t="s">
        <v>162</v>
      </c>
      <c r="B152" s="6">
        <v>18188</v>
      </c>
      <c r="C152" s="26">
        <v>74.466917136297226</v>
      </c>
      <c r="D152" s="26">
        <v>19.615735649879042</v>
      </c>
      <c r="E152" s="26">
        <v>12.466664337130478</v>
      </c>
      <c r="F152" s="26">
        <v>6.9655987036060836</v>
      </c>
      <c r="G152" s="26">
        <v>84.800667919014813</v>
      </c>
      <c r="H152" s="26">
        <v>22.337805146250275</v>
      </c>
      <c r="I152" s="26">
        <v>14.19665944510448</v>
      </c>
      <c r="J152" s="26">
        <v>7.932212655459888</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2A18-F533-470C-83D0-D38FB70B6336}">
  <dimension ref="A1:J46"/>
  <sheetViews>
    <sheetView workbookViewId="0">
      <selection activeCell="O14" sqref="O14"/>
    </sheetView>
  </sheetViews>
  <sheetFormatPr defaultRowHeight="15" x14ac:dyDescent="0.25"/>
  <cols>
    <col min="1" max="1" width="21.28515625" customWidth="1"/>
    <col min="2" max="2" width="11.7109375" customWidth="1"/>
    <col min="3" max="3" width="12.42578125" customWidth="1"/>
    <col min="4" max="4" width="13" customWidth="1"/>
    <col min="5" max="5" width="13.42578125" customWidth="1"/>
    <col min="6" max="6" width="12.7109375" customWidth="1"/>
    <col min="7" max="7" width="11.5703125" customWidth="1"/>
    <col min="8" max="8" width="12.140625" customWidth="1"/>
    <col min="9" max="9" width="11.7109375" customWidth="1"/>
    <col min="10" max="10" width="12.140625" customWidth="1"/>
  </cols>
  <sheetData>
    <row r="1" spans="1:10" x14ac:dyDescent="0.25">
      <c r="A1" s="85" t="s">
        <v>163</v>
      </c>
      <c r="B1" s="85"/>
      <c r="C1" s="85" t="s">
        <v>235</v>
      </c>
      <c r="D1" s="85"/>
      <c r="E1" s="85"/>
      <c r="F1" s="85"/>
      <c r="G1" s="85"/>
      <c r="H1" s="85"/>
      <c r="I1" s="85"/>
      <c r="J1" s="85"/>
    </row>
    <row r="3" spans="1:10" ht="45" x14ac:dyDescent="0.25">
      <c r="A3" s="14" t="s">
        <v>210</v>
      </c>
      <c r="B3" s="82" t="s">
        <v>3</v>
      </c>
      <c r="C3" s="44" t="s">
        <v>227</v>
      </c>
      <c r="D3" s="44" t="s">
        <v>228</v>
      </c>
      <c r="E3" s="44" t="s">
        <v>229</v>
      </c>
      <c r="F3" s="44" t="s">
        <v>230</v>
      </c>
      <c r="G3" s="44" t="s">
        <v>231</v>
      </c>
      <c r="H3" s="44" t="s">
        <v>232</v>
      </c>
      <c r="I3" s="44" t="s">
        <v>233</v>
      </c>
      <c r="J3" s="83" t="s">
        <v>234</v>
      </c>
    </row>
    <row r="4" spans="1:10" x14ac:dyDescent="0.25">
      <c r="A4" s="16" t="s">
        <v>166</v>
      </c>
      <c r="B4" s="42">
        <f>AVERAGE([1]RevExpSorted!B2:B151)</f>
        <v>37792.346666666665</v>
      </c>
      <c r="C4" s="18">
        <f>AVERAGE([1]RevExpSorted!C2:C151)</f>
        <v>89.796652475689697</v>
      </c>
      <c r="D4" s="18">
        <f>AVERAGE([1]RevExpSorted!D2:D151)</f>
        <v>41.197191990333579</v>
      </c>
      <c r="E4" s="18">
        <f>AVERAGE([1]RevExpSorted!E2:E151)</f>
        <v>19.196751163821961</v>
      </c>
      <c r="F4" s="18">
        <f>AVERAGE([1]RevExpSorted!F2:F151)</f>
        <v>10.136930270942194</v>
      </c>
      <c r="G4" s="18">
        <f>AVERAGE([1]RevExpSorted!G2:G151)</f>
        <v>115.11330274650524</v>
      </c>
      <c r="H4" s="18">
        <f>AVERAGE([1]RevExpSorted!H2:H151)</f>
        <v>50.570155966027627</v>
      </c>
      <c r="I4" s="18">
        <f>AVERAGE([1]RevExpSorted!I2:I151)</f>
        <v>23.673751409988004</v>
      </c>
      <c r="J4" s="18">
        <f>AVERAGE([1]RevExpSorted!J2:J151)</f>
        <v>12.68404994433744</v>
      </c>
    </row>
    <row r="5" spans="1:10" x14ac:dyDescent="0.25">
      <c r="A5" s="1" t="s">
        <v>167</v>
      </c>
      <c r="B5" s="21">
        <f>MEDIAN([1]RevExpSorted!B2:B151)</f>
        <v>8611</v>
      </c>
      <c r="C5" s="20">
        <f>MEDIAN([1]RevExpSorted!C2:C151)</f>
        <v>84.651239124506816</v>
      </c>
      <c r="D5" s="20">
        <f>MEDIAN([1]RevExpSorted!D2:D151)</f>
        <v>32.600283236823671</v>
      </c>
      <c r="E5" s="20">
        <f>MEDIAN([1]RevExpSorted!E2:E151)</f>
        <v>15.356745807168796</v>
      </c>
      <c r="F5" s="20">
        <f>MEDIAN([1]RevExpSorted!F2:F151)</f>
        <v>8.1435950124120708</v>
      </c>
      <c r="G5" s="20">
        <f>MEDIAN([1]RevExpSorted!G2:G151)</f>
        <v>95.025764456552864</v>
      </c>
      <c r="H5" s="20">
        <f>MEDIAN([1]RevExpSorted!H2:H151)</f>
        <v>40.281988439470737</v>
      </c>
      <c r="I5" s="20">
        <f>MEDIAN([1]RevExpSorted!I2:I151)</f>
        <v>18.698067618710851</v>
      </c>
      <c r="J5" s="20">
        <f>MEDIAN([1]RevExpSorted!J2:J151)</f>
        <v>10.130250773076838</v>
      </c>
    </row>
    <row r="6" spans="1:10" x14ac:dyDescent="0.25">
      <c r="A6" s="22" t="s">
        <v>236</v>
      </c>
      <c r="B6" s="43">
        <f>SUM([1]RevExpSorted!B2:B151)</f>
        <v>5668852</v>
      </c>
      <c r="C6" s="24">
        <f>SUM([1]RevExpSorted!$M$2:$M$151)/SUM([1]RevExpSorted!$K$2:$K$151)</f>
        <v>103.75579219322074</v>
      </c>
      <c r="D6" s="24">
        <f>SUM([1]RevExpSorted!$M$2:$M$151)/SUM([1]RevExpSorted!$B$2:$B$151)</f>
        <v>61.987879909371422</v>
      </c>
      <c r="E6" s="24">
        <f>SUM([1]RevExpSorted!$M$2:$M$151)/SUM([1]RevExpSorted!$L$2:$L$151)</f>
        <v>19.808849569594543</v>
      </c>
      <c r="F6" s="24">
        <f>SUM([1]RevExpSorted!$M$2:$M$151)/SUM([1]RevExpSorted!$O$2:$O$151)</f>
        <v>6.9847278995202897</v>
      </c>
      <c r="G6" s="24">
        <f>SUM([1]RevExpSorted!$N$2:$N$151)/SUM([1]RevExpSorted!$K$2:$K$151)</f>
        <v>119.87689972835715</v>
      </c>
      <c r="H6" s="24">
        <f>SUM([1]RevExpSorted!$N$2:$N$151)/SUM([1]RevExpSorted!$B$2:$B$151)</f>
        <v>71.619277412781287</v>
      </c>
      <c r="I6" s="24">
        <f>SUM([1]RevExpSorted!$N$2:$N$151)/SUM([1]RevExpSorted!$L$2:$L$151)</f>
        <v>22.886659369977327</v>
      </c>
      <c r="J6" s="24">
        <f>SUM([1]RevExpSorted!$N$2:$N$151)/SUM([1]RevExpSorted!$O$2:$O$151)</f>
        <v>8.0699834519249229</v>
      </c>
    </row>
    <row r="7" spans="1:10" x14ac:dyDescent="0.25">
      <c r="B7" s="21"/>
      <c r="C7" s="26"/>
      <c r="D7" s="26"/>
      <c r="E7" s="26"/>
      <c r="F7" s="26"/>
      <c r="G7" s="26"/>
      <c r="H7" s="26"/>
      <c r="I7" s="26"/>
      <c r="J7" s="26"/>
    </row>
    <row r="8" spans="1:10" ht="45" x14ac:dyDescent="0.25">
      <c r="A8" s="14" t="s">
        <v>170</v>
      </c>
      <c r="B8" s="82" t="s">
        <v>3</v>
      </c>
      <c r="C8" s="44" t="s">
        <v>227</v>
      </c>
      <c r="D8" s="44" t="s">
        <v>228</v>
      </c>
      <c r="E8" s="44" t="s">
        <v>229</v>
      </c>
      <c r="F8" s="44" t="s">
        <v>230</v>
      </c>
      <c r="G8" s="44" t="s">
        <v>231</v>
      </c>
      <c r="H8" s="44" t="s">
        <v>232</v>
      </c>
      <c r="I8" s="44" t="s">
        <v>233</v>
      </c>
      <c r="J8" s="83" t="s">
        <v>234</v>
      </c>
    </row>
    <row r="9" spans="1:10" x14ac:dyDescent="0.25">
      <c r="A9" s="16" t="s">
        <v>166</v>
      </c>
      <c r="B9" s="42">
        <f>AVERAGE([1]RevExpSorted!B138:B151)</f>
        <v>278909.42857142858</v>
      </c>
      <c r="C9" s="18">
        <f>AVERAGE([1]RevExpSorted!C138:C151)</f>
        <v>120.73277131431608</v>
      </c>
      <c r="D9" s="18">
        <f>AVERAGE([1]RevExpSorted!D138:D151)</f>
        <v>58.77383938125196</v>
      </c>
      <c r="E9" s="18">
        <f>AVERAGE([1]RevExpSorted!E138:E151)</f>
        <v>20.974000257105384</v>
      </c>
      <c r="F9" s="18">
        <f>AVERAGE([1]RevExpSorted!F138:F151)</f>
        <v>8.1072285865505851</v>
      </c>
      <c r="G9" s="18">
        <f>AVERAGE([1]RevExpSorted!G138:G151)</f>
        <v>147.81971431833057</v>
      </c>
      <c r="H9" s="18">
        <f>AVERAGE([1]RevExpSorted!H138:H151)</f>
        <v>70.080536511993287</v>
      </c>
      <c r="I9" s="18">
        <f>AVERAGE([1]RevExpSorted!I138:I151)</f>
        <v>25.336836124853647</v>
      </c>
      <c r="J9" s="18">
        <f>AVERAGE([1]RevExpSorted!J138:J151)</f>
        <v>10.104567706035352</v>
      </c>
    </row>
    <row r="10" spans="1:10" x14ac:dyDescent="0.25">
      <c r="A10" s="1" t="s">
        <v>167</v>
      </c>
      <c r="B10" s="21">
        <f>MEDIAN([1]RevExpSorted!B138:B151)</f>
        <v>185785</v>
      </c>
      <c r="C10" s="20">
        <f>MEDIAN([1]RevExpSorted!C138:C151)</f>
        <v>111.85587898308896</v>
      </c>
      <c r="D10" s="20">
        <f>MEDIAN([1]RevExpSorted!D138:D151)</f>
        <v>47.993710738701253</v>
      </c>
      <c r="E10" s="20">
        <f>MEDIAN([1]RevExpSorted!E138:E151)</f>
        <v>19.643298704284067</v>
      </c>
      <c r="F10" s="20">
        <f>MEDIAN([1]RevExpSorted!F138:F151)</f>
        <v>7.3350510992069111</v>
      </c>
      <c r="G10" s="20">
        <f>MEDIAN([1]RevExpSorted!G138:G151)</f>
        <v>162.72131136386207</v>
      </c>
      <c r="H10" s="20">
        <f>MEDIAN([1]RevExpSorted!H138:H151)</f>
        <v>61.285440314020377</v>
      </c>
      <c r="I10" s="20">
        <f>MEDIAN([1]RevExpSorted!I138:I151)</f>
        <v>25.348099855457193</v>
      </c>
      <c r="J10" s="20">
        <f>MEDIAN([1]RevExpSorted!J138:J151)</f>
        <v>9.8341731335517721</v>
      </c>
    </row>
    <row r="11" spans="1:10" x14ac:dyDescent="0.25">
      <c r="A11" s="22" t="s">
        <v>237</v>
      </c>
      <c r="B11" s="43">
        <f>SUM([1]RevExpSorted!B138:B151)</f>
        <v>3904732</v>
      </c>
      <c r="C11" s="24">
        <f>SUM([1]RevExpSorted!$M$138:$M$151)/SUM([1]RevExpSorted!$K$138:$K$151)</f>
        <v>113.04515641785579</v>
      </c>
      <c r="D11" s="24">
        <f>SUM([1]RevExpSorted!$M$138:$M$151)/SUM([1]RevExpSorted!$B$138:$B$151)</f>
        <v>72.412259535353513</v>
      </c>
      <c r="E11" s="24">
        <f>SUM([1]RevExpSorted!$M$138:$M$151)/SUM([1]RevExpSorted!$L$138:$L$151)</f>
        <v>21.983637436576046</v>
      </c>
      <c r="F11" s="24">
        <f>SUM([1]RevExpSorted!$M$138:$M$151)/SUM([1]RevExpSorted!$O$138:$O$151)</f>
        <v>6.8232352313398703</v>
      </c>
      <c r="G11" s="24">
        <f>SUM([1]RevExpSorted!$N$138:$N$151)/SUM([1]RevExpSorted!$K$138:$K$151)</f>
        <v>129.49708681813692</v>
      </c>
      <c r="H11" s="24">
        <f>SUM([1]RevExpSorted!$N$138:$N$151)/SUM([1]RevExpSorted!$B$138:$B$151)</f>
        <v>82.950715951824606</v>
      </c>
      <c r="I11" s="24">
        <f>SUM([1]RevExpSorted!$N$138:$N$151)/SUM([1]RevExpSorted!$L$138:$L$151)</f>
        <v>25.183007356634267</v>
      </c>
      <c r="J11" s="24">
        <f>SUM([1]RevExpSorted!$N$138:$N$151)/SUM([1]RevExpSorted!$O$138:$O$151)</f>
        <v>7.8162489498207686</v>
      </c>
    </row>
    <row r="12" spans="1:10" x14ac:dyDescent="0.25">
      <c r="B12" s="21"/>
      <c r="C12" s="26"/>
      <c r="D12" s="26"/>
      <c r="E12" s="26"/>
      <c r="F12" s="26"/>
      <c r="G12" s="26"/>
      <c r="H12" s="26"/>
      <c r="I12" s="26"/>
      <c r="J12" s="26"/>
    </row>
    <row r="13" spans="1:10" ht="45" x14ac:dyDescent="0.25">
      <c r="A13" s="14" t="s">
        <v>171</v>
      </c>
      <c r="B13" s="82" t="s">
        <v>3</v>
      </c>
      <c r="C13" s="44" t="s">
        <v>227</v>
      </c>
      <c r="D13" s="44" t="s">
        <v>228</v>
      </c>
      <c r="E13" s="44" t="s">
        <v>229</v>
      </c>
      <c r="F13" s="44" t="s">
        <v>230</v>
      </c>
      <c r="G13" s="44" t="s">
        <v>231</v>
      </c>
      <c r="H13" s="44" t="s">
        <v>232</v>
      </c>
      <c r="I13" s="44" t="s">
        <v>233</v>
      </c>
      <c r="J13" s="83" t="s">
        <v>234</v>
      </c>
    </row>
    <row r="14" spans="1:10" x14ac:dyDescent="0.25">
      <c r="A14" s="16" t="s">
        <v>166</v>
      </c>
      <c r="B14" s="42">
        <f>AVERAGE([1]RevExpSorted!B121:B137)</f>
        <v>43996.470588235294</v>
      </c>
      <c r="C14" s="18">
        <f>AVERAGE([1]RevExpSorted!C121:C137)</f>
        <v>102.21950827243019</v>
      </c>
      <c r="D14" s="18">
        <f>AVERAGE([1]RevExpSorted!D121:D137)</f>
        <v>38.827143657515023</v>
      </c>
      <c r="E14" s="18">
        <f>AVERAGE([1]RevExpSorted!E121:E137)</f>
        <v>17.349570673785145</v>
      </c>
      <c r="F14" s="18">
        <f>AVERAGE([1]RevExpSorted!F121:F137)</f>
        <v>8.5960560003997983</v>
      </c>
      <c r="G14" s="18">
        <f>AVERAGE([1]RevExpSorted!G121:G137)</f>
        <v>122.99882788482327</v>
      </c>
      <c r="H14" s="18">
        <f>AVERAGE([1]RevExpSorted!H121:H137)</f>
        <v>45.75316201702465</v>
      </c>
      <c r="I14" s="18">
        <f>AVERAGE([1]RevExpSorted!I121:I137)</f>
        <v>20.985425041765605</v>
      </c>
      <c r="J14" s="18">
        <f>AVERAGE([1]RevExpSorted!J121:J137)</f>
        <v>10.057051617484719</v>
      </c>
    </row>
    <row r="15" spans="1:10" x14ac:dyDescent="0.25">
      <c r="A15" s="1" t="s">
        <v>167</v>
      </c>
      <c r="B15" s="21">
        <f>MEDIAN([1]RevExpSorted!B121:B137)</f>
        <v>41674</v>
      </c>
      <c r="C15" s="20">
        <f>MEDIAN([1]RevExpSorted!C121:C137)</f>
        <v>107.49626181407815</v>
      </c>
      <c r="D15" s="20">
        <f>MEDIAN([1]RevExpSorted!D121:D137)</f>
        <v>30.83298962530537</v>
      </c>
      <c r="E15" s="20">
        <f>MEDIAN([1]RevExpSorted!E121:E137)</f>
        <v>14.529789937953204</v>
      </c>
      <c r="F15" s="20">
        <f>MEDIAN([1]RevExpSorted!F121:F137)</f>
        <v>7.6694004035745174</v>
      </c>
      <c r="G15" s="20">
        <f>MEDIAN([1]RevExpSorted!G121:G137)</f>
        <v>114.63728396847205</v>
      </c>
      <c r="H15" s="20">
        <f>MEDIAN([1]RevExpSorted!H121:H137)</f>
        <v>43.829665468620405</v>
      </c>
      <c r="I15" s="20">
        <f>MEDIAN([1]RevExpSorted!I121:I137)</f>
        <v>17.718987678839891</v>
      </c>
      <c r="J15" s="20">
        <f>MEDIAN([1]RevExpSorted!J121:J137)</f>
        <v>10.893125317166762</v>
      </c>
    </row>
    <row r="16" spans="1:10" x14ac:dyDescent="0.25">
      <c r="A16" s="22" t="s">
        <v>237</v>
      </c>
      <c r="B16" s="43">
        <f>SUM([1]RevExpSorted!B121:B137)</f>
        <v>747940</v>
      </c>
      <c r="C16" s="24">
        <f>SUM([1]RevExpSorted!$M$121:$M$137)/SUM([1]RevExpSorted!$K$121:$K$137)</f>
        <v>93.15215362434509</v>
      </c>
      <c r="D16" s="24">
        <f>SUM([1]RevExpSorted!$M$121:$M$137)/SUM([1]RevExpSorted!$B$121:$B$137)</f>
        <v>38.700102949434445</v>
      </c>
      <c r="E16" s="24">
        <f>SUM([1]RevExpSorted!$M$121:$M$137)/SUM([1]RevExpSorted!$L$121:$L$137)</f>
        <v>15.54598806177286</v>
      </c>
      <c r="F16" s="24">
        <f>SUM([1]RevExpSorted!$M$121:$M$137)/SUM([1]RevExpSorted!$O$121:$O$137)</f>
        <v>7.8912923403740232</v>
      </c>
      <c r="G16" s="24">
        <f>SUM([1]RevExpSorted!$N$121:$N$137)/SUM([1]RevExpSorted!$K$121:$K$137)</f>
        <v>109.21915026453664</v>
      </c>
      <c r="H16" s="24">
        <f>SUM([1]RevExpSorted!$N$121:$N$137)/SUM([1]RevExpSorted!$B$121:$B$137)</f>
        <v>45.375143728106529</v>
      </c>
      <c r="I16" s="24">
        <f>SUM([1]RevExpSorted!$N$121:$N$137)/SUM([1]RevExpSorted!$L$121:$L$137)</f>
        <v>18.22737897157662</v>
      </c>
      <c r="J16" s="24">
        <f>SUM([1]RevExpSorted!$N$121:$N$137)/SUM([1]RevExpSorted!$O$121:$O$137)</f>
        <v>9.2523920314328301</v>
      </c>
    </row>
    <row r="17" spans="1:10" x14ac:dyDescent="0.25">
      <c r="B17" s="21"/>
      <c r="C17" s="26"/>
      <c r="D17" s="26"/>
      <c r="E17" s="26"/>
      <c r="F17" s="26"/>
      <c r="G17" s="26"/>
      <c r="H17" s="26"/>
      <c r="I17" s="26"/>
      <c r="J17" s="26"/>
    </row>
    <row r="18" spans="1:10" ht="45" x14ac:dyDescent="0.25">
      <c r="A18" s="14" t="s">
        <v>172</v>
      </c>
      <c r="B18" s="82" t="s">
        <v>3</v>
      </c>
      <c r="C18" s="44" t="s">
        <v>227</v>
      </c>
      <c r="D18" s="44" t="s">
        <v>228</v>
      </c>
      <c r="E18" s="44" t="s">
        <v>229</v>
      </c>
      <c r="F18" s="44" t="s">
        <v>230</v>
      </c>
      <c r="G18" s="44" t="s">
        <v>231</v>
      </c>
      <c r="H18" s="44" t="s">
        <v>232</v>
      </c>
      <c r="I18" s="44" t="s">
        <v>233</v>
      </c>
      <c r="J18" s="83" t="s">
        <v>234</v>
      </c>
    </row>
    <row r="19" spans="1:10" x14ac:dyDescent="0.25">
      <c r="A19" s="16" t="s">
        <v>166</v>
      </c>
      <c r="B19" s="42">
        <f>AVERAGE([1]RevExpSorted!B98:B120)</f>
        <v>21376.391304347828</v>
      </c>
      <c r="C19" s="18">
        <f>AVERAGE([1]RevExpSorted!C98:C120)</f>
        <v>89.012761297210773</v>
      </c>
      <c r="D19" s="18">
        <f>AVERAGE([1]RevExpSorted!D98:D120)</f>
        <v>37.846225719623156</v>
      </c>
      <c r="E19" s="18">
        <f>AVERAGE([1]RevExpSorted!E98:E120)</f>
        <v>17.126540485382133</v>
      </c>
      <c r="F19" s="18">
        <f>AVERAGE([1]RevExpSorted!F98:F120)</f>
        <v>10.164827631268761</v>
      </c>
      <c r="G19" s="18">
        <f>AVERAGE([1]RevExpSorted!G98:G120)</f>
        <v>104.98296884789417</v>
      </c>
      <c r="H19" s="18">
        <f>AVERAGE([1]RevExpSorted!H98:H120)</f>
        <v>44.957142646484748</v>
      </c>
      <c r="I19" s="18">
        <f>AVERAGE([1]RevExpSorted!I98:I120)</f>
        <v>20.35010750127481</v>
      </c>
      <c r="J19" s="18">
        <f>AVERAGE([1]RevExpSorted!J98:J120)</f>
        <v>12.120933391760614</v>
      </c>
    </row>
    <row r="20" spans="1:10" x14ac:dyDescent="0.25">
      <c r="A20" s="1" t="s">
        <v>167</v>
      </c>
      <c r="B20" s="21">
        <f>MEDIAN([1]RevExpSorted!B98:B120)</f>
        <v>21563</v>
      </c>
      <c r="C20" s="20">
        <f>MEDIAN([1]RevExpSorted!C98:C120)</f>
        <v>88.069483646023571</v>
      </c>
      <c r="D20" s="20">
        <f>MEDIAN([1]RevExpSorted!D98:D120)</f>
        <v>32.530011227221692</v>
      </c>
      <c r="E20" s="20">
        <f>MEDIAN([1]RevExpSorted!E98:E120)</f>
        <v>15.359439305651767</v>
      </c>
      <c r="F20" s="20">
        <f>MEDIAN([1]RevExpSorted!F98:F120)</f>
        <v>10.212154989384288</v>
      </c>
      <c r="G20" s="20">
        <f>MEDIAN([1]RevExpSorted!G98:G120)</f>
        <v>97.982068736510044</v>
      </c>
      <c r="H20" s="20">
        <f>MEDIAN([1]RevExpSorted!H98:H120)</f>
        <v>36.136066410054262</v>
      </c>
      <c r="I20" s="20">
        <f>MEDIAN([1]RevExpSorted!I98:I120)</f>
        <v>17.533959846219563</v>
      </c>
      <c r="J20" s="20">
        <f>MEDIAN([1]RevExpSorted!J98:J120)</f>
        <v>11.140354325181795</v>
      </c>
    </row>
    <row r="21" spans="1:10" x14ac:dyDescent="0.25">
      <c r="A21" s="22" t="s">
        <v>237</v>
      </c>
      <c r="B21" s="43">
        <f>SUM([1]RevExpSorted!B98:B120)</f>
        <v>491657</v>
      </c>
      <c r="C21" s="24">
        <f>SUM([1]RevExpSorted!$M$98:$M$120)/SUM([1]RevExpSorted!$K$98:$K$120)</f>
        <v>75.146838527071637</v>
      </c>
      <c r="D21" s="24">
        <f>SUM([1]RevExpSorted!$M$98:$M$120)/SUM([1]RevExpSorted!$B$98:$B$120)</f>
        <v>38.016743380039337</v>
      </c>
      <c r="E21" s="24">
        <f>SUM([1]RevExpSorted!$M$98:$M$120)/SUM([1]RevExpSorted!$L$98:$L$120)</f>
        <v>14.334213474830841</v>
      </c>
      <c r="F21" s="24">
        <f>SUM([1]RevExpSorted!$M$98:$M$120)/SUM([1]RevExpSorted!$O$98:$O$120)</f>
        <v>7.5491930272383598</v>
      </c>
      <c r="G21" s="24">
        <f>SUM([1]RevExpSorted!$N$98:$N$120)/SUM([1]RevExpSorted!$K$98:$K$120)</f>
        <v>89.316967462579754</v>
      </c>
      <c r="H21" s="24">
        <f>SUM([1]RevExpSorted!$N$98:$N$120)/SUM([1]RevExpSorted!$B$98:$B$120)</f>
        <v>45.185403645224213</v>
      </c>
      <c r="I21" s="24">
        <f>SUM([1]RevExpSorted!$N$98:$N$120)/SUM([1]RevExpSorted!$L$98:$L$120)</f>
        <v>17.037156900112503</v>
      </c>
      <c r="J21" s="24">
        <f>SUM([1]RevExpSorted!$N$98:$N$120)/SUM([1]RevExpSorted!$O$98:$O$120)</f>
        <v>8.9727131732850811</v>
      </c>
    </row>
    <row r="22" spans="1:10" x14ac:dyDescent="0.25">
      <c r="B22" s="21"/>
      <c r="C22" s="26"/>
      <c r="D22" s="26"/>
      <c r="E22" s="26"/>
      <c r="F22" s="26"/>
      <c r="G22" s="26"/>
      <c r="H22" s="26"/>
      <c r="I22" s="26"/>
      <c r="J22" s="26"/>
    </row>
    <row r="23" spans="1:10" ht="45" x14ac:dyDescent="0.25">
      <c r="A23" s="14" t="s">
        <v>173</v>
      </c>
      <c r="B23" s="82" t="s">
        <v>3</v>
      </c>
      <c r="C23" s="44" t="s">
        <v>227</v>
      </c>
      <c r="D23" s="44" t="s">
        <v>228</v>
      </c>
      <c r="E23" s="44" t="s">
        <v>229</v>
      </c>
      <c r="F23" s="44" t="s">
        <v>230</v>
      </c>
      <c r="G23" s="44" t="s">
        <v>231</v>
      </c>
      <c r="H23" s="44" t="s">
        <v>232</v>
      </c>
      <c r="I23" s="44" t="s">
        <v>233</v>
      </c>
      <c r="J23" s="83" t="s">
        <v>234</v>
      </c>
    </row>
    <row r="24" spans="1:10" x14ac:dyDescent="0.25">
      <c r="A24" s="16" t="s">
        <v>166</v>
      </c>
      <c r="B24" s="42">
        <f>AVERAGE([1]RevExpSorted!B81:B97)</f>
        <v>12343.117647058823</v>
      </c>
      <c r="C24" s="18">
        <f>AVERAGE([1]RevExpSorted!C81:C97)</f>
        <v>89.017726132222435</v>
      </c>
      <c r="D24" s="18">
        <f>AVERAGE([1]RevExpSorted!D81:D97)</f>
        <v>32.93085300141594</v>
      </c>
      <c r="E24" s="18">
        <f>AVERAGE([1]RevExpSorted!E81:E97)</f>
        <v>18.416221931339287</v>
      </c>
      <c r="F24" s="18">
        <f>AVERAGE([1]RevExpSorted!F81:F97)</f>
        <v>10.493087575118079</v>
      </c>
      <c r="G24" s="18">
        <f>AVERAGE([1]RevExpSorted!G81:G97)</f>
        <v>104.50224417512094</v>
      </c>
      <c r="H24" s="18">
        <f>AVERAGE([1]RevExpSorted!H81:H97)</f>
        <v>38.803158836328009</v>
      </c>
      <c r="I24" s="18">
        <f>AVERAGE([1]RevExpSorted!I81:I97)</f>
        <v>22.637783882740973</v>
      </c>
      <c r="J24" s="18">
        <f>AVERAGE([1]RevExpSorted!J81:J97)</f>
        <v>12.802974045038592</v>
      </c>
    </row>
    <row r="25" spans="1:10" x14ac:dyDescent="0.25">
      <c r="A25" s="1" t="s">
        <v>167</v>
      </c>
      <c r="B25" s="21">
        <f>MEDIAN([1]RevExpSorted!B81:B97)</f>
        <v>12553</v>
      </c>
      <c r="C25" s="20">
        <f>MEDIAN([1]RevExpSorted!C81:C97)</f>
        <v>84.207139265962795</v>
      </c>
      <c r="D25" s="20">
        <f>MEDIAN([1]RevExpSorted!D81:D97)</f>
        <v>32.017266518302506</v>
      </c>
      <c r="E25" s="20">
        <f>MEDIAN([1]RevExpSorted!E81:E97)</f>
        <v>15.501740890688259</v>
      </c>
      <c r="F25" s="20">
        <f>MEDIAN([1]RevExpSorted!F81:F97)</f>
        <v>8.6044304811977046</v>
      </c>
      <c r="G25" s="20">
        <f>MEDIAN([1]RevExpSorted!G81:G97)</f>
        <v>95.093761140819964</v>
      </c>
      <c r="H25" s="20">
        <f>MEDIAN([1]RevExpSorted!H81:H97)</f>
        <v>33.651056459993072</v>
      </c>
      <c r="I25" s="20">
        <f>MEDIAN([1]RevExpSorted!I81:I97)</f>
        <v>20.323166666666665</v>
      </c>
      <c r="J25" s="20">
        <f>MEDIAN([1]RevExpSorted!J81:J97)</f>
        <v>9.5733624325360545</v>
      </c>
    </row>
    <row r="26" spans="1:10" x14ac:dyDescent="0.25">
      <c r="A26" s="22" t="s">
        <v>237</v>
      </c>
      <c r="B26" s="43">
        <f>SUM([1]RevExpSorted!B81:B97)</f>
        <v>209833</v>
      </c>
      <c r="C26" s="24">
        <f>SUM([1]RevExpSorted!$M$81:$M$97)/SUM([1]RevExpSorted!$K$81:$K$97)</f>
        <v>78.457841925317112</v>
      </c>
      <c r="D26" s="24">
        <f>SUM([1]RevExpSorted!$M$81:$M$97)/SUM([1]RevExpSorted!$B$81:$B$97)</f>
        <v>33.574151825499328</v>
      </c>
      <c r="E26" s="24">
        <f>SUM([1]RevExpSorted!$M$81:$M$97)/SUM([1]RevExpSorted!$L$81:$L$97)</f>
        <v>14.808622045092426</v>
      </c>
      <c r="F26" s="24">
        <f>SUM([1]RevExpSorted!$M$81:$M$97)/SUM([1]RevExpSorted!$O$81:$O$97)</f>
        <v>8.6073022540370214</v>
      </c>
      <c r="G26" s="24">
        <f>SUM([1]RevExpSorted!$N$81:$N$97)/SUM([1]RevExpSorted!$K$81:$K$97)</f>
        <v>92.693149800095782</v>
      </c>
      <c r="H26" s="24">
        <f>SUM([1]RevExpSorted!$N$81:$N$97)/SUM([1]RevExpSorted!$B$81:$B$97)</f>
        <v>39.665810430199251</v>
      </c>
      <c r="I26" s="24">
        <f>SUM([1]RevExpSorted!$N$81:$N$97)/SUM([1]RevExpSorted!$L$81:$L$97)</f>
        <v>17.495482769783113</v>
      </c>
      <c r="J26" s="24">
        <f>SUM([1]RevExpSorted!$N$81:$N$97)/SUM([1]RevExpSorted!$O$81:$O$97)</f>
        <v>10.169002073337756</v>
      </c>
    </row>
    <row r="27" spans="1:10" x14ac:dyDescent="0.25">
      <c r="B27" s="21"/>
      <c r="C27" s="26"/>
      <c r="D27" s="26"/>
      <c r="E27" s="26"/>
      <c r="F27" s="26"/>
      <c r="G27" s="26"/>
      <c r="H27" s="26"/>
      <c r="I27" s="26"/>
      <c r="J27" s="26"/>
    </row>
    <row r="28" spans="1:10" ht="45" x14ac:dyDescent="0.25">
      <c r="A28" s="14" t="s">
        <v>174</v>
      </c>
      <c r="B28" s="82" t="s">
        <v>3</v>
      </c>
      <c r="C28" s="44" t="s">
        <v>227</v>
      </c>
      <c r="D28" s="44" t="s">
        <v>228</v>
      </c>
      <c r="E28" s="44" t="s">
        <v>229</v>
      </c>
      <c r="F28" s="44" t="s">
        <v>230</v>
      </c>
      <c r="G28" s="44" t="s">
        <v>231</v>
      </c>
      <c r="H28" s="44" t="s">
        <v>232</v>
      </c>
      <c r="I28" s="44" t="s">
        <v>233</v>
      </c>
      <c r="J28" s="83" t="s">
        <v>234</v>
      </c>
    </row>
    <row r="29" spans="1:10" x14ac:dyDescent="0.25">
      <c r="A29" s="16" t="s">
        <v>166</v>
      </c>
      <c r="B29" s="42">
        <f>AVERAGE([1]RevExpSorted!B62:B80)</f>
        <v>7910.5263157894733</v>
      </c>
      <c r="C29" s="18">
        <f>AVERAGE([1]RevExpSorted!C62:C80)</f>
        <v>96.90016066120198</v>
      </c>
      <c r="D29" s="18">
        <f>AVERAGE([1]RevExpSorted!D62:D80)</f>
        <v>43.035971256322398</v>
      </c>
      <c r="E29" s="18">
        <f>AVERAGE([1]RevExpSorted!E62:E80)</f>
        <v>22.975052423482634</v>
      </c>
      <c r="F29" s="18">
        <f>AVERAGE([1]RevExpSorted!F62:F80)</f>
        <v>8.4609577845391968</v>
      </c>
      <c r="G29" s="18">
        <f>AVERAGE([1]RevExpSorted!G62:G80)</f>
        <v>118.57793115544662</v>
      </c>
      <c r="H29" s="18">
        <f>AVERAGE([1]RevExpSorted!H62:H80)</f>
        <v>52.894218317086704</v>
      </c>
      <c r="I29" s="18">
        <f>AVERAGE([1]RevExpSorted!I62:I80)</f>
        <v>28.1672567666443</v>
      </c>
      <c r="J29" s="18">
        <f>AVERAGE([1]RevExpSorted!J62:J80)</f>
        <v>10.180048405897423</v>
      </c>
    </row>
    <row r="30" spans="1:10" x14ac:dyDescent="0.25">
      <c r="A30" s="1" t="s">
        <v>167</v>
      </c>
      <c r="B30" s="21">
        <f>MEDIAN([1]RevExpSorted!B62:B80)</f>
        <v>8252</v>
      </c>
      <c r="C30" s="20">
        <f>MEDIAN([1]RevExpSorted!C62:C80)</f>
        <v>94.270652173913049</v>
      </c>
      <c r="D30" s="20">
        <f>MEDIAN([1]RevExpSorted!D62:D80)</f>
        <v>30.24649930616879</v>
      </c>
      <c r="E30" s="20">
        <f>MEDIAN([1]RevExpSorted!E62:E80)</f>
        <v>11.667055289000492</v>
      </c>
      <c r="F30" s="20">
        <f>MEDIAN([1]RevExpSorted!F62:F80)</f>
        <v>8.0374431393848873</v>
      </c>
      <c r="G30" s="20">
        <f>MEDIAN([1]RevExpSorted!G62:G80)</f>
        <v>113.39710144927537</v>
      </c>
      <c r="H30" s="20">
        <f>MEDIAN([1]RevExpSorted!H62:H80)</f>
        <v>39.118363370677059</v>
      </c>
      <c r="I30" s="20">
        <f>MEDIAN([1]RevExpSorted!I62:I80)</f>
        <v>14.03416887135106</v>
      </c>
      <c r="J30" s="20">
        <f>MEDIAN([1]RevExpSorted!J62:J80)</f>
        <v>9.585589856017064</v>
      </c>
    </row>
    <row r="31" spans="1:10" x14ac:dyDescent="0.25">
      <c r="A31" s="22" t="s">
        <v>237</v>
      </c>
      <c r="B31" s="43">
        <f>SUM([1]RevExpSorted!B62:B80)</f>
        <v>150300</v>
      </c>
      <c r="C31" s="24">
        <f>SUM([1]RevExpSorted!$M$62:$M$80)/SUM([1]RevExpSorted!$K$62:$K$80)</f>
        <v>66.093350422044438</v>
      </c>
      <c r="D31" s="24">
        <f>SUM([1]RevExpSorted!$M$62:$M$80)/SUM([1]RevExpSorted!$B$62:$B$80)</f>
        <v>43.917558216899536</v>
      </c>
      <c r="E31" s="24">
        <f>SUM([1]RevExpSorted!$M$62:$M$80)/SUM([1]RevExpSorted!$L$62:$L$80)</f>
        <v>9.8979719141981004</v>
      </c>
      <c r="F31" s="24">
        <f>SUM([1]RevExpSorted!$M$62:$M$80)/SUM([1]RevExpSorted!$O$62:$O$80)</f>
        <v>7.3874216581609815</v>
      </c>
      <c r="G31" s="24">
        <f>SUM([1]RevExpSorted!$N$62:$N$80)/SUM([1]RevExpSorted!$K$62:$K$80)</f>
        <v>80.90963342712098</v>
      </c>
      <c r="H31" s="24">
        <f>SUM([1]RevExpSorted!$N$62:$N$80)/SUM([1]RevExpSorted!$B$62:$B$80)</f>
        <v>53.762648037258813</v>
      </c>
      <c r="I31" s="24">
        <f>SUM([1]RevExpSorted!$N$62:$N$80)/SUM([1]RevExpSorted!$L$62:$L$80)</f>
        <v>12.116820741207254</v>
      </c>
      <c r="J31" s="24">
        <f>SUM([1]RevExpSorted!$N$62:$N$80)/SUM([1]RevExpSorted!$O$62:$O$80)</f>
        <v>9.0434752439788699</v>
      </c>
    </row>
    <row r="32" spans="1:10" x14ac:dyDescent="0.25">
      <c r="B32" s="21"/>
      <c r="C32" s="26"/>
      <c r="D32" s="26"/>
      <c r="E32" s="26"/>
      <c r="F32" s="26"/>
      <c r="G32" s="26"/>
      <c r="H32" s="26"/>
      <c r="I32" s="26"/>
      <c r="J32" s="26"/>
    </row>
    <row r="33" spans="1:10" ht="45" x14ac:dyDescent="0.25">
      <c r="A33" s="14" t="s">
        <v>175</v>
      </c>
      <c r="B33" s="82" t="s">
        <v>3</v>
      </c>
      <c r="C33" s="44" t="s">
        <v>227</v>
      </c>
      <c r="D33" s="44" t="s">
        <v>228</v>
      </c>
      <c r="E33" s="44" t="s">
        <v>229</v>
      </c>
      <c r="F33" s="44" t="s">
        <v>230</v>
      </c>
      <c r="G33" s="44" t="s">
        <v>231</v>
      </c>
      <c r="H33" s="44" t="s">
        <v>232</v>
      </c>
      <c r="I33" s="44" t="s">
        <v>233</v>
      </c>
      <c r="J33" s="83" t="s">
        <v>234</v>
      </c>
    </row>
    <row r="34" spans="1:10" x14ac:dyDescent="0.25">
      <c r="A34" s="16" t="s">
        <v>166</v>
      </c>
      <c r="B34" s="42">
        <f>AVERAGE([1]RevExpSorted!B38:B61)</f>
        <v>4409.875</v>
      </c>
      <c r="C34" s="18">
        <f>AVERAGE([1]RevExpSorted!C38:C61)</f>
        <v>76.61391916232698</v>
      </c>
      <c r="D34" s="18">
        <f>AVERAGE([1]RevExpSorted!D38:D61)</f>
        <v>49.860895651250956</v>
      </c>
      <c r="E34" s="18">
        <f>AVERAGE([1]RevExpSorted!E38:E61)</f>
        <v>17.100928716392687</v>
      </c>
      <c r="F34" s="18">
        <f>AVERAGE([1]RevExpSorted!F38:F61)</f>
        <v>9.8836288840298749</v>
      </c>
      <c r="G34" s="18">
        <f>AVERAGE([1]RevExpSorted!G38:G61)</f>
        <v>98.269020393184519</v>
      </c>
      <c r="H34" s="18">
        <f>AVERAGE([1]RevExpSorted!H38:H61)</f>
        <v>64.52784543511433</v>
      </c>
      <c r="I34" s="18">
        <f>AVERAGE([1]RevExpSorted!I38:I61)</f>
        <v>22.348803325560024</v>
      </c>
      <c r="J34" s="18">
        <f>AVERAGE([1]RevExpSorted!J38:J61)</f>
        <v>12.640342460857406</v>
      </c>
    </row>
    <row r="35" spans="1:10" x14ac:dyDescent="0.25">
      <c r="A35" s="1" t="s">
        <v>167</v>
      </c>
      <c r="B35" s="21">
        <f>MEDIAN([1]RevExpSorted!B38:B61)</f>
        <v>4479.5</v>
      </c>
      <c r="C35" s="20">
        <f>MEDIAN([1]RevExpSorted!C38:C61)</f>
        <v>56.125617009550844</v>
      </c>
      <c r="D35" s="20">
        <f>MEDIAN([1]RevExpSorted!D38:D61)</f>
        <v>40.929912658368387</v>
      </c>
      <c r="E35" s="20">
        <f>MEDIAN([1]RevExpSorted!E38:E61)</f>
        <v>13.876302707954885</v>
      </c>
      <c r="F35" s="20">
        <f>MEDIAN([1]RevExpSorted!F38:F61)</f>
        <v>8.668304235624106</v>
      </c>
      <c r="G35" s="20">
        <f>MEDIAN([1]RevExpSorted!G38:G61)</f>
        <v>66.69073770790115</v>
      </c>
      <c r="H35" s="20">
        <f>MEDIAN([1]RevExpSorted!H38:H61)</f>
        <v>49.197272544629229</v>
      </c>
      <c r="I35" s="20">
        <f>MEDIAN([1]RevExpSorted!I38:I61)</f>
        <v>15.337623984458045</v>
      </c>
      <c r="J35" s="20">
        <f>MEDIAN([1]RevExpSorted!J38:J61)</f>
        <v>10.01560652200271</v>
      </c>
    </row>
    <row r="36" spans="1:10" x14ac:dyDescent="0.25">
      <c r="A36" s="22" t="s">
        <v>237</v>
      </c>
      <c r="B36" s="43">
        <f>SUM([1]RevExpSorted!B38:B61)</f>
        <v>105837</v>
      </c>
      <c r="C36" s="24">
        <f>SUM([1]RevExpSorted!$M$38:$M$61)/SUM([1]RevExpSorted!$K$38:$K$61)</f>
        <v>55.26630497156868</v>
      </c>
      <c r="D36" s="24">
        <f>SUM([1]RevExpSorted!$M$38:$M$61)/SUM([1]RevExpSorted!$B$38:$B$61)</f>
        <v>50.048650282982322</v>
      </c>
      <c r="E36" s="24">
        <f>SUM([1]RevExpSorted!$M$38:$M$61)/SUM([1]RevExpSorted!$L$38:$L$61)</f>
        <v>13.094561689314965</v>
      </c>
      <c r="F36" s="24">
        <f>SUM([1]RevExpSorted!$M$38:$M$61)/SUM([1]RevExpSorted!$O$38:$O$61)</f>
        <v>7.2600317155306042</v>
      </c>
      <c r="G36" s="24">
        <f>SUM([1]RevExpSorted!$N$38:$N$61)/SUM([1]RevExpSorted!$K$38:$K$61)</f>
        <v>72.42569774114456</v>
      </c>
      <c r="H36" s="24">
        <f>SUM([1]RevExpSorted!$N$38:$N$61)/SUM([1]RevExpSorted!$B$38:$B$61)</f>
        <v>65.588036320001507</v>
      </c>
      <c r="I36" s="24">
        <f>SUM([1]RevExpSorted!$N$38:$N$61)/SUM([1]RevExpSorted!$L$38:$L$61)</f>
        <v>17.160234747935203</v>
      </c>
      <c r="J36" s="24">
        <f>SUM([1]RevExpSorted!$N$38:$N$61)/SUM([1]RevExpSorted!$O$38:$O$61)</f>
        <v>9.5141671383792179</v>
      </c>
    </row>
    <row r="37" spans="1:10" x14ac:dyDescent="0.25">
      <c r="B37" s="21"/>
      <c r="C37" s="26"/>
      <c r="D37" s="26"/>
      <c r="E37" s="26"/>
      <c r="F37" s="26"/>
      <c r="G37" s="26"/>
      <c r="H37" s="26"/>
      <c r="I37" s="26"/>
      <c r="J37" s="26"/>
    </row>
    <row r="38" spans="1:10" ht="45" x14ac:dyDescent="0.25">
      <c r="A38" s="14" t="s">
        <v>176</v>
      </c>
      <c r="B38" s="82" t="s">
        <v>3</v>
      </c>
      <c r="C38" s="44" t="s">
        <v>227</v>
      </c>
      <c r="D38" s="44" t="s">
        <v>228</v>
      </c>
      <c r="E38" s="44" t="s">
        <v>229</v>
      </c>
      <c r="F38" s="44" t="s">
        <v>230</v>
      </c>
      <c r="G38" s="44" t="s">
        <v>231</v>
      </c>
      <c r="H38" s="44" t="s">
        <v>232</v>
      </c>
      <c r="I38" s="44" t="s">
        <v>233</v>
      </c>
      <c r="J38" s="83" t="s">
        <v>234</v>
      </c>
    </row>
    <row r="39" spans="1:10" x14ac:dyDescent="0.25">
      <c r="A39" s="16" t="s">
        <v>166</v>
      </c>
      <c r="B39" s="42">
        <f>AVERAGE([1]RevExpSorted!B18:B37)</f>
        <v>2132.1</v>
      </c>
      <c r="C39" s="18">
        <f>AVERAGE([1]RevExpSorted!C18:C37)</f>
        <v>76.393848985452948</v>
      </c>
      <c r="D39" s="18">
        <f>AVERAGE([1]RevExpSorted!D18:D37)</f>
        <v>36.628966830421149</v>
      </c>
      <c r="E39" s="18">
        <f>AVERAGE([1]RevExpSorted!E18:E37)</f>
        <v>17.166278176071739</v>
      </c>
      <c r="F39" s="18">
        <f>AVERAGE([1]RevExpSorted!F18:F37)</f>
        <v>10.703593738178824</v>
      </c>
      <c r="G39" s="18">
        <f>AVERAGE([1]RevExpSorted!G18:G37)</f>
        <v>99.152741000376011</v>
      </c>
      <c r="H39" s="18">
        <f>AVERAGE([1]RevExpSorted!H18:H37)</f>
        <v>44.930545038987866</v>
      </c>
      <c r="I39" s="18">
        <f>AVERAGE([1]RevExpSorted!I18:I37)</f>
        <v>22.801945300413333</v>
      </c>
      <c r="J39" s="18">
        <f>AVERAGE([1]RevExpSorted!J18:J37)</f>
        <v>14.457570718557118</v>
      </c>
    </row>
    <row r="40" spans="1:10" x14ac:dyDescent="0.25">
      <c r="A40" s="1" t="s">
        <v>167</v>
      </c>
      <c r="B40" s="21">
        <f>MEDIAN([1]RevExpSorted!B18:B37)</f>
        <v>1935</v>
      </c>
      <c r="C40" s="20">
        <f>MEDIAN([1]RevExpSorted!C18:C37)</f>
        <v>68.557052220595409</v>
      </c>
      <c r="D40" s="20">
        <f>MEDIAN([1]RevExpSorted!D18:D37)</f>
        <v>29.809915414479107</v>
      </c>
      <c r="E40" s="20">
        <f>MEDIAN([1]RevExpSorted!E18:E37)</f>
        <v>14.770669565195625</v>
      </c>
      <c r="F40" s="20">
        <f>MEDIAN([1]RevExpSorted!F18:F37)</f>
        <v>7.4474700753865095</v>
      </c>
      <c r="G40" s="20">
        <f>MEDIAN([1]RevExpSorted!G18:G37)</f>
        <v>88.349377841970494</v>
      </c>
      <c r="H40" s="20">
        <f>MEDIAN([1]RevExpSorted!H18:H37)</f>
        <v>35.533629875843189</v>
      </c>
      <c r="I40" s="20">
        <f>MEDIAN([1]RevExpSorted!I18:I37)</f>
        <v>18.623674624661579</v>
      </c>
      <c r="J40" s="20">
        <f>MEDIAN([1]RevExpSorted!J18:J37)</f>
        <v>9.5504809749890356</v>
      </c>
    </row>
    <row r="41" spans="1:10" x14ac:dyDescent="0.25">
      <c r="A41" s="22" t="s">
        <v>237</v>
      </c>
      <c r="B41" s="43">
        <f>SUM([1]RevExpSorted!B18:B37)</f>
        <v>42642</v>
      </c>
      <c r="C41" s="24">
        <f>SUM([1]RevExpSorted!$M$18:$M$37)/SUM([1]RevExpSorted!$K$18:$K$37)</f>
        <v>53.195860797103926</v>
      </c>
      <c r="D41" s="24">
        <f>SUM([1]RevExpSorted!$M$18:$M$37)/SUM([1]RevExpSorted!$B$18:$B$37)</f>
        <v>36.528024013883027</v>
      </c>
      <c r="E41" s="24">
        <f>SUM([1]RevExpSorted!$M$18:$M$37)/SUM([1]RevExpSorted!$L$18:$L$37)</f>
        <v>12.455145171479062</v>
      </c>
      <c r="F41" s="24">
        <f>SUM([1]RevExpSorted!$M$18:$M$37)/SUM([1]RevExpSorted!$O$18:$O$37)</f>
        <v>7.5239732975239351</v>
      </c>
      <c r="G41" s="24">
        <f>SUM([1]RevExpSorted!$N$18:$N$37)/SUM([1]RevExpSorted!$K$18:$K$37)</f>
        <v>66.269560465831091</v>
      </c>
      <c r="H41" s="24">
        <f>SUM([1]RevExpSorted!$N$18:$N$37)/SUM([1]RevExpSorted!$B$18:$B$37)</f>
        <v>45.505346841142533</v>
      </c>
      <c r="I41" s="24">
        <f>SUM([1]RevExpSorted!$N$18:$N$37)/SUM([1]RevExpSorted!$L$18:$L$37)</f>
        <v>15.516188359094507</v>
      </c>
      <c r="J41" s="24">
        <f>SUM([1]RevExpSorted!$N$18:$N$37)/SUM([1]RevExpSorted!$O$18:$O$37)</f>
        <v>9.3731052738356304</v>
      </c>
    </row>
    <row r="42" spans="1:10" x14ac:dyDescent="0.25">
      <c r="B42" s="21"/>
      <c r="C42" s="26"/>
      <c r="D42" s="26"/>
      <c r="E42" s="26"/>
      <c r="F42" s="26"/>
      <c r="G42" s="26"/>
      <c r="H42" s="26"/>
      <c r="I42" s="26"/>
      <c r="J42" s="26"/>
    </row>
    <row r="43" spans="1:10" ht="45" x14ac:dyDescent="0.25">
      <c r="A43" s="14" t="s">
        <v>177</v>
      </c>
      <c r="B43" s="82" t="s">
        <v>3</v>
      </c>
      <c r="C43" s="44" t="s">
        <v>227</v>
      </c>
      <c r="D43" s="44" t="s">
        <v>228</v>
      </c>
      <c r="E43" s="44" t="s">
        <v>229</v>
      </c>
      <c r="F43" s="44" t="s">
        <v>230</v>
      </c>
      <c r="G43" s="44" t="s">
        <v>231</v>
      </c>
      <c r="H43" s="44" t="s">
        <v>232</v>
      </c>
      <c r="I43" s="44" t="s">
        <v>233</v>
      </c>
      <c r="J43" s="83" t="s">
        <v>234</v>
      </c>
    </row>
    <row r="44" spans="1:10" x14ac:dyDescent="0.25">
      <c r="A44" s="16" t="s">
        <v>166</v>
      </c>
      <c r="B44" s="42">
        <f>AVERAGE([1]RevExpSorted!B2:B17)</f>
        <v>994.4375</v>
      </c>
      <c r="C44" s="18">
        <f>AVERAGE([1]RevExpSorted!C2:C17)</f>
        <v>79.574905379396313</v>
      </c>
      <c r="D44" s="18">
        <f>AVERAGE([1]RevExpSorted!D2:D17)</f>
        <v>32.466976646923797</v>
      </c>
      <c r="E44" s="18">
        <f>AVERAGE([1]RevExpSorted!E2:E17)</f>
        <v>24.60461979761785</v>
      </c>
      <c r="F44" s="18">
        <f>AVERAGE([1]RevExpSorted!F2:F17)</f>
        <v>14.793418640006076</v>
      </c>
      <c r="G44" s="18">
        <f>AVERAGE([1]RevExpSorted!G2:G17)</f>
        <v>145.05630635006904</v>
      </c>
      <c r="H44" s="18">
        <f>AVERAGE([1]RevExpSorted!H2:H17)</f>
        <v>42.540925569558958</v>
      </c>
      <c r="I44" s="18">
        <f>AVERAGE([1]RevExpSorted!I2:I17)</f>
        <v>28.694494819773031</v>
      </c>
      <c r="J44" s="18">
        <f>AVERAGE([1]RevExpSorted!J2:J17)</f>
        <v>19.237567896809985</v>
      </c>
    </row>
    <row r="45" spans="1:10" x14ac:dyDescent="0.25">
      <c r="A45" s="1" t="s">
        <v>167</v>
      </c>
      <c r="B45" s="21">
        <f>MEDIAN([1]RevExpSorted!B2:B17)</f>
        <v>1001</v>
      </c>
      <c r="C45" s="20">
        <f>MEDIAN([1]RevExpSorted!C2:C17)</f>
        <v>43.026888989034099</v>
      </c>
      <c r="D45" s="20">
        <f>MEDIAN([1]RevExpSorted!D2:D17)</f>
        <v>26.801179979371469</v>
      </c>
      <c r="E45" s="20">
        <f>MEDIAN([1]RevExpSorted!E2:E17)</f>
        <v>17.321600254682444</v>
      </c>
      <c r="F45" s="20">
        <f>MEDIAN([1]RevExpSorted!F2:F17)</f>
        <v>11.942704269355117</v>
      </c>
      <c r="G45" s="20">
        <f>MEDIAN([1]RevExpSorted!G2:G17)</f>
        <v>53.296288470207358</v>
      </c>
      <c r="H45" s="20">
        <f>MEDIAN([1]RevExpSorted!H2:H17)</f>
        <v>29.672354449158057</v>
      </c>
      <c r="I45" s="20">
        <f>MEDIAN([1]RevExpSorted!I2:I17)</f>
        <v>21.776593639754481</v>
      </c>
      <c r="J45" s="20">
        <f>MEDIAN([1]RevExpSorted!J2:J17)</f>
        <v>16.018573259269026</v>
      </c>
    </row>
    <row r="46" spans="1:10" x14ac:dyDescent="0.25">
      <c r="A46" s="22" t="s">
        <v>237</v>
      </c>
      <c r="B46" s="43">
        <f>SUM([1]RevExpSorted!B2:B17)</f>
        <v>15911</v>
      </c>
      <c r="C46" s="24">
        <f>SUM([1]RevExpSorted!$M$2:$M$17)/SUM([1]RevExpSorted!$K$2:$K$17)</f>
        <v>45.243205082950936</v>
      </c>
      <c r="D46" s="24">
        <f>SUM([1]RevExpSorted!$M$2:$M$17)/SUM([1]RevExpSorted!$B$2:$B$17)</f>
        <v>32.222738985607442</v>
      </c>
      <c r="E46" s="24">
        <f>SUM([1]RevExpSorted!$M$2:$M$17)/SUM([1]RevExpSorted!$L$2:$L$17)</f>
        <v>12.940333165068147</v>
      </c>
      <c r="F46" s="24">
        <f>SUM([1]RevExpSorted!$M$2:$M$17)/SUM([1]RevExpSorted!$O$2:$O$17)</f>
        <v>6.5855212454400656</v>
      </c>
      <c r="G46" s="24">
        <f>SUM([1]RevExpSorted!$N$2:$N$17)/SUM([1]RevExpSorted!$K$2:$K$17)</f>
        <v>58.185845393575718</v>
      </c>
      <c r="H46" s="24">
        <f>SUM([1]RevExpSorted!$N$2:$N$17)/SUM([1]RevExpSorted!$B$2:$B$17)</f>
        <v>41.440638551945192</v>
      </c>
      <c r="I46" s="24">
        <f>SUM([1]RevExpSorted!$N$2:$N$17)/SUM([1]RevExpSorted!$L$2:$L$17)</f>
        <v>16.642150429076224</v>
      </c>
      <c r="J46" s="24">
        <f>SUM([1]RevExpSorted!$N$2:$N$17)/SUM([1]RevExpSorted!$O$2:$O$17)</f>
        <v>8.4694291733031903</v>
      </c>
    </row>
  </sheetData>
  <mergeCells count="2">
    <mergeCell ref="A1:B1"/>
    <mergeCell ref="C1:J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0004-CA67-4B26-B733-26E7AC44EE0C}">
  <dimension ref="A1:J152"/>
  <sheetViews>
    <sheetView workbookViewId="0">
      <selection sqref="A1:XFD1048576"/>
    </sheetView>
  </sheetViews>
  <sheetFormatPr defaultRowHeight="15" x14ac:dyDescent="0.25"/>
  <cols>
    <col min="1" max="1" width="40.42578125" bestFit="1" customWidth="1"/>
    <col min="2" max="2" width="12.28515625" customWidth="1"/>
    <col min="3" max="8" width="14.140625" customWidth="1"/>
    <col min="9" max="9" width="12.28515625" customWidth="1"/>
  </cols>
  <sheetData>
    <row r="1" spans="1:10" x14ac:dyDescent="0.25">
      <c r="A1" s="1" t="s">
        <v>0</v>
      </c>
      <c r="B1" s="86"/>
      <c r="C1" s="86"/>
      <c r="D1" s="86" t="s">
        <v>238</v>
      </c>
      <c r="E1" s="86"/>
      <c r="F1" s="86"/>
      <c r="G1" s="86"/>
      <c r="H1" s="86"/>
      <c r="I1" s="86"/>
      <c r="J1" s="86"/>
    </row>
    <row r="2" spans="1:10" ht="45" x14ac:dyDescent="0.25">
      <c r="A2" s="37" t="s">
        <v>2</v>
      </c>
      <c r="B2" s="87" t="s">
        <v>3</v>
      </c>
      <c r="C2" s="37" t="s">
        <v>239</v>
      </c>
      <c r="D2" s="37" t="s">
        <v>240</v>
      </c>
      <c r="E2" s="37" t="s">
        <v>241</v>
      </c>
      <c r="F2" s="37" t="s">
        <v>242</v>
      </c>
      <c r="G2" s="37" t="s">
        <v>243</v>
      </c>
      <c r="H2" s="37" t="s">
        <v>244</v>
      </c>
      <c r="I2" s="37" t="s">
        <v>245</v>
      </c>
      <c r="J2" s="88"/>
    </row>
    <row r="3" spans="1:10" x14ac:dyDescent="0.25">
      <c r="A3" s="61" t="s">
        <v>13</v>
      </c>
      <c r="B3" s="62">
        <v>25314</v>
      </c>
      <c r="C3" s="89">
        <v>2.2374970372126097</v>
      </c>
      <c r="D3" s="89">
        <v>8.9436286120322119</v>
      </c>
      <c r="E3" s="89">
        <v>13.565924522343281</v>
      </c>
      <c r="F3" s="89">
        <v>1.723511763777041</v>
      </c>
      <c r="G3" s="89">
        <v>20.551523947750361</v>
      </c>
      <c r="H3" s="89">
        <v>31.173076923076923</v>
      </c>
      <c r="I3" s="21">
        <v>3722.6470588235297</v>
      </c>
    </row>
    <row r="4" spans="1:10" x14ac:dyDescent="0.25">
      <c r="A4" s="61" t="s">
        <v>14</v>
      </c>
      <c r="B4" s="62">
        <v>1730</v>
      </c>
      <c r="C4" s="89">
        <v>0.87861271676300579</v>
      </c>
      <c r="D4" s="89">
        <v>0.4644057439657806</v>
      </c>
      <c r="E4" s="89">
        <v>0.91506263366941643</v>
      </c>
      <c r="F4" s="89">
        <v>0.2535899786128934</v>
      </c>
      <c r="G4" s="89">
        <v>1.0826210826210827</v>
      </c>
      <c r="H4" s="89">
        <v>2.133190883190883</v>
      </c>
      <c r="I4" s="21">
        <v>13307.692307692307</v>
      </c>
    </row>
    <row r="5" spans="1:10" x14ac:dyDescent="0.25">
      <c r="A5" s="61" t="s">
        <v>15</v>
      </c>
      <c r="B5" s="62">
        <v>1349</v>
      </c>
      <c r="C5" s="89">
        <v>1.2157153446997777</v>
      </c>
      <c r="D5" s="89">
        <v>0.95072463768115945</v>
      </c>
      <c r="E5" s="89">
        <v>3.1339130434782607</v>
      </c>
      <c r="F5" s="89">
        <v>2.318840579710145E-2</v>
      </c>
      <c r="G5" s="89">
        <v>1.64</v>
      </c>
      <c r="H5" s="89">
        <v>5.4059999999999997</v>
      </c>
      <c r="I5" s="21">
        <v>2698</v>
      </c>
    </row>
    <row r="6" spans="1:10" x14ac:dyDescent="0.25">
      <c r="A6" s="61" t="s">
        <v>16</v>
      </c>
      <c r="B6" s="62">
        <v>1670</v>
      </c>
      <c r="C6" s="89">
        <v>2.7095808383233533</v>
      </c>
      <c r="D6" s="89">
        <v>5.304806565064478</v>
      </c>
      <c r="E6" s="89">
        <v>15.849941383352872</v>
      </c>
      <c r="F6" s="89">
        <v>0.84525205158264949</v>
      </c>
      <c r="G6" s="89">
        <v>1.812900641025641</v>
      </c>
      <c r="H6" s="89">
        <v>5.416666666666667</v>
      </c>
      <c r="I6" s="21">
        <v>759.09090909090901</v>
      </c>
    </row>
    <row r="7" spans="1:10" x14ac:dyDescent="0.25">
      <c r="A7" s="61" t="s">
        <v>17</v>
      </c>
      <c r="B7" s="62">
        <v>1032</v>
      </c>
      <c r="C7" s="89">
        <v>1.942829457364341</v>
      </c>
      <c r="D7" s="89">
        <v>6.5309446254071659</v>
      </c>
      <c r="E7" s="89">
        <v>8.6970684039087942</v>
      </c>
      <c r="F7" s="89">
        <v>0.49511400651465798</v>
      </c>
      <c r="G7" s="89">
        <v>1.6065705128205128</v>
      </c>
      <c r="H7" s="89">
        <v>2.1394230769230771</v>
      </c>
      <c r="I7" s="21">
        <v>1290</v>
      </c>
    </row>
    <row r="8" spans="1:10" x14ac:dyDescent="0.25">
      <c r="A8" s="61" t="s">
        <v>18</v>
      </c>
      <c r="B8" s="62">
        <v>5305</v>
      </c>
      <c r="C8" s="89">
        <v>2.1983034872761547</v>
      </c>
      <c r="D8" s="89">
        <v>2.8618404907975461</v>
      </c>
      <c r="E8" s="89">
        <v>6.7283435582822086</v>
      </c>
      <c r="F8" s="89">
        <v>0.24834355828220858</v>
      </c>
      <c r="G8" s="89">
        <v>2.2759562841530054</v>
      </c>
      <c r="H8" s="89">
        <v>5.3508977361436374</v>
      </c>
      <c r="I8" s="21">
        <v>995.30956848030019</v>
      </c>
    </row>
    <row r="9" spans="1:10" x14ac:dyDescent="0.25">
      <c r="A9" s="61" t="s">
        <v>19</v>
      </c>
      <c r="B9" s="62">
        <v>72535</v>
      </c>
      <c r="C9" s="89">
        <v>2.4851313159164543</v>
      </c>
      <c r="D9" s="89">
        <v>7.9311422034494896</v>
      </c>
      <c r="E9" s="89">
        <v>13.884415698697641</v>
      </c>
      <c r="F9" s="89">
        <v>4.152543118620204</v>
      </c>
      <c r="G9" s="89">
        <v>9.696557288864982</v>
      </c>
      <c r="H9" s="89">
        <v>16.97498655190963</v>
      </c>
      <c r="I9" s="21">
        <v>1964.1213105875981</v>
      </c>
    </row>
    <row r="10" spans="1:10" x14ac:dyDescent="0.25">
      <c r="A10" s="61" t="s">
        <v>20</v>
      </c>
      <c r="B10" s="62">
        <v>11637</v>
      </c>
      <c r="C10" s="89">
        <v>2.4420383260290452</v>
      </c>
      <c r="D10" s="89">
        <v>2.7303996925441969</v>
      </c>
      <c r="E10" s="89">
        <v>4.6133743274404306</v>
      </c>
      <c r="F10" s="89">
        <v>0.2248270561106841</v>
      </c>
      <c r="G10" s="89">
        <v>6.9720314033366044</v>
      </c>
      <c r="H10" s="89">
        <v>11.780176643768401</v>
      </c>
      <c r="I10" s="21">
        <v>2475.9574468085107</v>
      </c>
    </row>
    <row r="11" spans="1:10" x14ac:dyDescent="0.25">
      <c r="A11" s="61" t="s">
        <v>21</v>
      </c>
      <c r="B11" s="62">
        <v>1859</v>
      </c>
      <c r="C11" s="89">
        <v>0.70952124798278648</v>
      </c>
      <c r="D11" s="89">
        <v>1.286829268292683</v>
      </c>
      <c r="E11" s="89">
        <v>1.0839024390243903</v>
      </c>
      <c r="F11" s="89">
        <v>2.4390243902439025E-2</v>
      </c>
      <c r="G11" s="89">
        <v>0.84551282051282051</v>
      </c>
      <c r="H11" s="89">
        <v>0.7121794871794872</v>
      </c>
      <c r="I11" s="21">
        <v>2478.6666666666665</v>
      </c>
    </row>
    <row r="12" spans="1:10" x14ac:dyDescent="0.25">
      <c r="A12" s="61" t="s">
        <v>22</v>
      </c>
      <c r="B12" s="62">
        <v>2915</v>
      </c>
      <c r="C12" s="89">
        <v>1.5828473413379074</v>
      </c>
      <c r="D12" s="89">
        <v>1.0970042796005706</v>
      </c>
      <c r="E12" s="89">
        <v>2.6987636709462675</v>
      </c>
      <c r="F12" s="89">
        <v>2.3775558725630051E-2</v>
      </c>
      <c r="G12" s="89">
        <v>2.6888111888111887</v>
      </c>
      <c r="H12" s="89">
        <v>6.6148018648018647</v>
      </c>
      <c r="I12" s="21">
        <v>1943.3333333333333</v>
      </c>
    </row>
    <row r="13" spans="1:10" x14ac:dyDescent="0.25">
      <c r="A13" s="61" t="s">
        <v>23</v>
      </c>
      <c r="B13" s="62">
        <v>1755</v>
      </c>
      <c r="C13" s="89">
        <v>2.018233618233618</v>
      </c>
      <c r="D13" s="89">
        <v>8.8994974874371859</v>
      </c>
      <c r="E13" s="89">
        <v>17.464824120603016</v>
      </c>
      <c r="F13" s="89">
        <v>0.87939698492462315</v>
      </c>
      <c r="G13" s="89">
        <v>1.6217948717948718</v>
      </c>
      <c r="H13" s="89">
        <v>3.1826923076923075</v>
      </c>
      <c r="I13" s="21">
        <v>1671.4285714285713</v>
      </c>
    </row>
    <row r="14" spans="1:10" x14ac:dyDescent="0.25">
      <c r="A14" s="61" t="s">
        <v>24</v>
      </c>
      <c r="B14" s="62">
        <v>10567</v>
      </c>
      <c r="C14" s="89">
        <v>0.97662534304911519</v>
      </c>
      <c r="D14" s="89">
        <v>3.5771230502599654</v>
      </c>
      <c r="E14" s="89">
        <v>6.6568457538994803</v>
      </c>
      <c r="F14" s="89">
        <v>0.49497400346620452</v>
      </c>
      <c r="G14" s="89">
        <v>6.1319073083778965</v>
      </c>
      <c r="H14" s="89">
        <v>11.411170528817587</v>
      </c>
      <c r="I14" s="21">
        <v>3870.6959706959706</v>
      </c>
    </row>
    <row r="15" spans="1:10" x14ac:dyDescent="0.25">
      <c r="A15" s="61" t="s">
        <v>25</v>
      </c>
      <c r="B15" s="62">
        <v>6903</v>
      </c>
      <c r="C15" s="89">
        <v>1.1573229030856149</v>
      </c>
      <c r="D15" s="89">
        <v>5.2837301587301591</v>
      </c>
      <c r="E15" s="89">
        <v>11.162037037037036</v>
      </c>
      <c r="F15" s="89">
        <v>0.17328042328042328</v>
      </c>
      <c r="G15" s="89">
        <v>3.8408653846153844</v>
      </c>
      <c r="H15" s="89">
        <v>8.113942307692307</v>
      </c>
      <c r="I15" s="21">
        <v>2962.6609442060085</v>
      </c>
    </row>
    <row r="16" spans="1:10" x14ac:dyDescent="0.25">
      <c r="A16" s="61" t="s">
        <v>26</v>
      </c>
      <c r="B16" s="62">
        <v>59455</v>
      </c>
      <c r="C16" s="89">
        <v>1.8046926246741233</v>
      </c>
      <c r="D16" s="89">
        <v>3.7717238470191226</v>
      </c>
      <c r="E16" s="89">
        <v>12.862450787401574</v>
      </c>
      <c r="F16" s="89">
        <v>1.4399606299212599</v>
      </c>
      <c r="G16" s="89">
        <v>11.153638253638254</v>
      </c>
      <c r="H16" s="89">
        <v>38.036486486486488</v>
      </c>
      <c r="I16" s="21">
        <v>2886.165048543689</v>
      </c>
    </row>
    <row r="17" spans="1:9" x14ac:dyDescent="0.25">
      <c r="A17" s="61" t="s">
        <v>27</v>
      </c>
      <c r="B17" s="62">
        <v>4195</v>
      </c>
      <c r="C17" s="89">
        <v>3.0750893921334921</v>
      </c>
      <c r="D17" s="89">
        <v>2.6171637248934876</v>
      </c>
      <c r="E17" s="89">
        <v>6.1761006289308176</v>
      </c>
      <c r="F17" s="89">
        <v>0.52749036315682696</v>
      </c>
      <c r="G17" s="89">
        <v>5.7692307692307692</v>
      </c>
      <c r="H17" s="89">
        <v>13.61449016100179</v>
      </c>
      <c r="I17" s="21">
        <v>2397.1428571428573</v>
      </c>
    </row>
    <row r="18" spans="1:9" x14ac:dyDescent="0.25">
      <c r="A18" s="61" t="s">
        <v>28</v>
      </c>
      <c r="B18" s="62">
        <v>41768</v>
      </c>
      <c r="C18" s="89">
        <v>0.91313924535529589</v>
      </c>
      <c r="D18" s="89">
        <v>4.7866465863453813</v>
      </c>
      <c r="E18" s="89">
        <v>17.414658634538153</v>
      </c>
      <c r="F18" s="89">
        <v>0.36169678714859438</v>
      </c>
      <c r="G18" s="89">
        <v>15.033504138746551</v>
      </c>
      <c r="H18" s="89">
        <v>54.694521087899091</v>
      </c>
      <c r="I18" s="21">
        <v>4396.6315789473683</v>
      </c>
    </row>
    <row r="19" spans="1:9" x14ac:dyDescent="0.25">
      <c r="A19" s="61" t="s">
        <v>29</v>
      </c>
      <c r="B19" s="62">
        <v>8233</v>
      </c>
      <c r="C19" s="89">
        <v>8.8899550589092673</v>
      </c>
      <c r="D19" s="89">
        <v>14.705846895720313</v>
      </c>
      <c r="E19" s="89">
        <v>27.139441430580671</v>
      </c>
      <c r="F19" s="89">
        <v>0.934699618243922</v>
      </c>
      <c r="G19" s="89">
        <v>21.65414201183432</v>
      </c>
      <c r="H19" s="89">
        <v>39.962426035502958</v>
      </c>
      <c r="I19" s="21">
        <v>1268.5670261941448</v>
      </c>
    </row>
    <row r="20" spans="1:9" x14ac:dyDescent="0.25">
      <c r="A20" s="61" t="s">
        <v>30</v>
      </c>
      <c r="B20" s="62">
        <v>4111</v>
      </c>
      <c r="C20" s="89">
        <v>1.7888591583556313</v>
      </c>
      <c r="D20" s="89">
        <v>4.3437684583579443</v>
      </c>
      <c r="E20" s="89">
        <v>11.463673951565269</v>
      </c>
      <c r="F20" s="89">
        <v>0.2067336089781453</v>
      </c>
      <c r="G20" s="89">
        <v>3.2141608391608392</v>
      </c>
      <c r="H20" s="89">
        <v>8.4825174825174834</v>
      </c>
      <c r="I20" s="21">
        <v>1516.9741697416973</v>
      </c>
    </row>
    <row r="21" spans="1:9" x14ac:dyDescent="0.25">
      <c r="A21" s="61" t="s">
        <v>31</v>
      </c>
      <c r="B21" s="62">
        <v>6867</v>
      </c>
      <c r="C21" s="89">
        <v>0.78869957769040333</v>
      </c>
      <c r="D21" s="89">
        <v>5.4268537074148293</v>
      </c>
      <c r="E21" s="89">
        <v>9.5150300601202407</v>
      </c>
      <c r="F21" s="89">
        <v>3.2064128256513023E-2</v>
      </c>
      <c r="G21" s="89">
        <v>2.083076923076923</v>
      </c>
      <c r="H21" s="89">
        <v>3.6523076923076925</v>
      </c>
      <c r="I21" s="21">
        <v>3924</v>
      </c>
    </row>
    <row r="22" spans="1:9" x14ac:dyDescent="0.25">
      <c r="A22" s="61" t="s">
        <v>32</v>
      </c>
      <c r="B22" s="62">
        <v>42745</v>
      </c>
      <c r="C22" s="89">
        <v>3.8819277108433736</v>
      </c>
      <c r="D22" s="89">
        <v>7.0981306412285576</v>
      </c>
      <c r="E22" s="89">
        <v>8.7887667365359121</v>
      </c>
      <c r="F22" s="89">
        <v>6.9603028617872269</v>
      </c>
      <c r="G22" s="89">
        <v>13.636834319526628</v>
      </c>
      <c r="H22" s="89">
        <v>16.884861932938858</v>
      </c>
      <c r="I22" s="21">
        <v>1944.722474977252</v>
      </c>
    </row>
    <row r="23" spans="1:9" x14ac:dyDescent="0.25">
      <c r="A23" s="61" t="s">
        <v>33</v>
      </c>
      <c r="B23" s="62">
        <v>8513</v>
      </c>
      <c r="C23" s="89">
        <v>3.2677082109714553</v>
      </c>
      <c r="D23" s="89">
        <v>6.4408427876823335</v>
      </c>
      <c r="E23" s="89">
        <v>6.8205603148877056</v>
      </c>
      <c r="F23" s="89">
        <v>0.7101180828895578</v>
      </c>
      <c r="G23" s="89">
        <v>11.447736625514404</v>
      </c>
      <c r="H23" s="89">
        <v>12.122633744855968</v>
      </c>
      <c r="I23" s="21">
        <v>2240.2631578947371</v>
      </c>
    </row>
    <row r="24" spans="1:9" x14ac:dyDescent="0.25">
      <c r="A24" s="61" t="s">
        <v>34</v>
      </c>
      <c r="B24" s="62">
        <v>2724</v>
      </c>
      <c r="C24" s="89">
        <v>3.158590308370044</v>
      </c>
      <c r="D24" s="89">
        <v>10.557055214723926</v>
      </c>
      <c r="E24" s="89">
        <v>14.241717791411043</v>
      </c>
      <c r="F24" s="89">
        <v>0.55337423312883438</v>
      </c>
      <c r="G24" s="89">
        <v>4.1365384615384615</v>
      </c>
      <c r="H24" s="89">
        <v>5.5802884615384611</v>
      </c>
      <c r="I24" s="21">
        <v>1891.6666666666667</v>
      </c>
    </row>
    <row r="25" spans="1:9" x14ac:dyDescent="0.25">
      <c r="A25" s="61" t="s">
        <v>35</v>
      </c>
      <c r="B25" s="62">
        <v>36170</v>
      </c>
      <c r="C25" s="89">
        <v>3.8097594691733483</v>
      </c>
      <c r="D25" s="89">
        <v>9.9644949020174991</v>
      </c>
      <c r="E25" s="89">
        <v>16.357148022272035</v>
      </c>
      <c r="F25" s="89">
        <v>1.1629908164003182</v>
      </c>
      <c r="G25" s="89">
        <v>38.970305429864254</v>
      </c>
      <c r="H25" s="89">
        <v>63.971436651583709</v>
      </c>
      <c r="I25" s="21">
        <v>2208.1807081807083</v>
      </c>
    </row>
    <row r="26" spans="1:9" x14ac:dyDescent="0.25">
      <c r="A26" s="61" t="s">
        <v>36</v>
      </c>
      <c r="B26" s="62">
        <v>1613</v>
      </c>
      <c r="C26" s="89">
        <v>4.0781153130812156</v>
      </c>
      <c r="D26" s="89">
        <v>5.2456140350877192</v>
      </c>
      <c r="E26" s="89">
        <v>11.94976076555024</v>
      </c>
      <c r="F26" s="89">
        <v>0.44816586921850082</v>
      </c>
      <c r="G26" s="89">
        <v>3.3289473684210527</v>
      </c>
      <c r="H26" s="89">
        <v>7.5835020242914979</v>
      </c>
      <c r="I26" s="21">
        <v>1068.2119205298013</v>
      </c>
    </row>
    <row r="27" spans="1:9" x14ac:dyDescent="0.25">
      <c r="A27" s="61" t="s">
        <v>37</v>
      </c>
      <c r="B27" s="62">
        <v>3514</v>
      </c>
      <c r="C27" s="89">
        <v>6.0432555492316444</v>
      </c>
      <c r="D27" s="89">
        <v>4.7475966912586633</v>
      </c>
      <c r="E27" s="89">
        <v>8.3438408227140624</v>
      </c>
      <c r="F27" s="89">
        <v>2.2915269394142634</v>
      </c>
      <c r="G27" s="89">
        <v>7.7053701015965164</v>
      </c>
      <c r="H27" s="89">
        <v>13.542089985486212</v>
      </c>
      <c r="I27" s="21">
        <v>796.82539682539675</v>
      </c>
    </row>
    <row r="28" spans="1:9" x14ac:dyDescent="0.25">
      <c r="A28" s="61" t="s">
        <v>38</v>
      </c>
      <c r="B28" s="62">
        <v>5202</v>
      </c>
      <c r="C28" s="89">
        <v>3.760092272202999</v>
      </c>
      <c r="D28" s="89">
        <v>4.4373865698729587</v>
      </c>
      <c r="E28" s="89">
        <v>6.1930580762250456</v>
      </c>
      <c r="F28" s="89">
        <v>4.7640653357531759E-2</v>
      </c>
      <c r="G28" s="89">
        <v>5.3736263736263732</v>
      </c>
      <c r="H28" s="89">
        <v>7.4997252747252743</v>
      </c>
      <c r="I28" s="21">
        <v>1224</v>
      </c>
    </row>
    <row r="29" spans="1:9" x14ac:dyDescent="0.25">
      <c r="A29" s="61" t="s">
        <v>39</v>
      </c>
      <c r="B29" s="62">
        <v>15522</v>
      </c>
      <c r="C29" s="89">
        <v>2.3299832495812396</v>
      </c>
      <c r="D29" s="89">
        <v>4.2195776455489442</v>
      </c>
      <c r="E29" s="89">
        <v>7.2801306732003264</v>
      </c>
      <c r="F29" s="89">
        <v>1.5167425037918562E-2</v>
      </c>
      <c r="G29" s="89">
        <v>14.182745098039216</v>
      </c>
      <c r="H29" s="89">
        <v>24.469803921568626</v>
      </c>
      <c r="I29" s="21">
        <v>907.71929824561391</v>
      </c>
    </row>
    <row r="30" spans="1:9" x14ac:dyDescent="0.25">
      <c r="A30" s="61" t="s">
        <v>40</v>
      </c>
      <c r="B30" s="62">
        <v>5562</v>
      </c>
      <c r="C30" s="89">
        <v>4.7648327939590072</v>
      </c>
      <c r="D30" s="89">
        <v>4.1689476168003772</v>
      </c>
      <c r="E30" s="89">
        <v>5.4355828220858893</v>
      </c>
      <c r="F30" s="89">
        <v>1.2713544124587068</v>
      </c>
      <c r="G30" s="89">
        <v>11.07943143812709</v>
      </c>
      <c r="H30" s="89">
        <v>14.445652173913043</v>
      </c>
      <c r="I30" s="21">
        <v>1264.090909090909</v>
      </c>
    </row>
    <row r="31" spans="1:9" x14ac:dyDescent="0.25">
      <c r="A31" s="61" t="s">
        <v>41</v>
      </c>
      <c r="B31" s="62">
        <v>107824</v>
      </c>
      <c r="C31" s="89">
        <v>1.9716482415788692</v>
      </c>
      <c r="D31" s="89">
        <v>7.0254791804362196</v>
      </c>
      <c r="E31" s="89">
        <v>17.439325842696629</v>
      </c>
      <c r="F31" s="89">
        <v>0.46741573033707867</v>
      </c>
      <c r="G31" s="89">
        <v>12.042768934458731</v>
      </c>
      <c r="H31" s="89">
        <v>29.893729111199228</v>
      </c>
      <c r="I31" s="21">
        <v>2251.9632414369257</v>
      </c>
    </row>
    <row r="32" spans="1:9" x14ac:dyDescent="0.25">
      <c r="A32" s="61" t="s">
        <v>42</v>
      </c>
      <c r="B32" s="62">
        <v>14188</v>
      </c>
      <c r="C32" s="89">
        <v>2.3943473357767129</v>
      </c>
      <c r="D32" s="89">
        <v>6.0554367201426027</v>
      </c>
      <c r="E32" s="89">
        <v>8.5276292335115862</v>
      </c>
      <c r="F32" s="89">
        <v>0.74866310160427807</v>
      </c>
      <c r="G32" s="89">
        <v>6.4047888386123679</v>
      </c>
      <c r="H32" s="89">
        <v>9.0196078431372548</v>
      </c>
      <c r="I32" s="21">
        <v>2364.6666666666665</v>
      </c>
    </row>
    <row r="33" spans="1:9" x14ac:dyDescent="0.25">
      <c r="A33" s="61" t="s">
        <v>43</v>
      </c>
      <c r="B33" s="62">
        <v>4053</v>
      </c>
      <c r="C33" s="89">
        <v>6.710091290402171</v>
      </c>
      <c r="D33" s="89">
        <v>4.8703438395415475</v>
      </c>
      <c r="E33" s="89">
        <v>8.4149355300859607</v>
      </c>
      <c r="F33" s="89">
        <v>0.74785100286532946</v>
      </c>
      <c r="G33" s="89">
        <v>8.7166666666666668</v>
      </c>
      <c r="H33" s="89">
        <v>15.060576923076923</v>
      </c>
      <c r="I33" s="21">
        <v>1023.4848484848485</v>
      </c>
    </row>
    <row r="34" spans="1:9" x14ac:dyDescent="0.25">
      <c r="A34" s="61" t="s">
        <v>44</v>
      </c>
      <c r="B34" s="62">
        <v>3057</v>
      </c>
      <c r="C34" s="89">
        <v>1.8560680405626431</v>
      </c>
      <c r="D34" s="89">
        <v>1.9155975692099934</v>
      </c>
      <c r="E34" s="89">
        <v>3.5573936529372046</v>
      </c>
      <c r="F34" s="89">
        <v>0.48480756245779877</v>
      </c>
      <c r="G34" s="89">
        <v>2.5375670840787121</v>
      </c>
      <c r="H34" s="89">
        <v>4.7124329159212879</v>
      </c>
      <c r="I34" s="21">
        <v>2445.6</v>
      </c>
    </row>
    <row r="35" spans="1:9" x14ac:dyDescent="0.25">
      <c r="A35" s="61" t="s">
        <v>45</v>
      </c>
      <c r="B35" s="62">
        <v>88842</v>
      </c>
      <c r="C35" s="89">
        <v>1.886663965241665</v>
      </c>
      <c r="D35" s="89">
        <v>7.2642368033284219</v>
      </c>
      <c r="E35" s="89">
        <v>16.282915836005895</v>
      </c>
      <c r="F35" s="89">
        <v>0.6413712403571119</v>
      </c>
      <c r="G35" s="89">
        <v>13.747949475065617</v>
      </c>
      <c r="H35" s="89">
        <v>30.816272965879264</v>
      </c>
      <c r="I35" s="21">
        <v>2017.7606177606176</v>
      </c>
    </row>
    <row r="36" spans="1:9" x14ac:dyDescent="0.25">
      <c r="A36" s="61" t="s">
        <v>46</v>
      </c>
      <c r="B36" s="63">
        <v>738</v>
      </c>
      <c r="C36" s="89">
        <v>0.89159891598915986</v>
      </c>
      <c r="D36" s="89">
        <v>1.9939393939393939</v>
      </c>
      <c r="E36" s="89">
        <v>2.2393939393939393</v>
      </c>
      <c r="F36" s="89">
        <v>0</v>
      </c>
      <c r="G36" s="89">
        <v>0.31634615384615383</v>
      </c>
      <c r="H36" s="89">
        <v>0.35528846153846155</v>
      </c>
      <c r="I36" s="21">
        <v>1942.1052631578948</v>
      </c>
    </row>
    <row r="37" spans="1:9" x14ac:dyDescent="0.25">
      <c r="A37" s="61" t="s">
        <v>47</v>
      </c>
      <c r="B37" s="62">
        <v>2493</v>
      </c>
      <c r="C37" s="89">
        <v>0.99839550742077821</v>
      </c>
      <c r="D37" s="89">
        <v>5.273305084745763</v>
      </c>
      <c r="E37" s="89">
        <v>2.8199152542372881</v>
      </c>
      <c r="F37" s="89">
        <v>5.5084745762711863E-2</v>
      </c>
      <c r="G37" s="89">
        <v>1.4222857142857144</v>
      </c>
      <c r="H37" s="89">
        <v>0.76057142857142856</v>
      </c>
      <c r="I37" s="21">
        <v>2832.9545454545455</v>
      </c>
    </row>
    <row r="38" spans="1:9" x14ac:dyDescent="0.25">
      <c r="A38" s="61" t="s">
        <v>48</v>
      </c>
      <c r="B38" s="62">
        <v>21563</v>
      </c>
      <c r="C38" s="89">
        <v>0.9000602884570793</v>
      </c>
      <c r="D38" s="89">
        <v>2.6736465077834413</v>
      </c>
      <c r="E38" s="89">
        <v>5.8184322909491666</v>
      </c>
      <c r="F38" s="89">
        <v>0.35101253616200578</v>
      </c>
      <c r="G38" s="89">
        <v>2.591880341880342</v>
      </c>
      <c r="H38" s="89">
        <v>5.6404914529914532</v>
      </c>
      <c r="I38" s="21">
        <v>2573.1503579952264</v>
      </c>
    </row>
    <row r="39" spans="1:9" x14ac:dyDescent="0.25">
      <c r="A39" s="61" t="s">
        <v>49</v>
      </c>
      <c r="B39" s="62">
        <v>4740</v>
      </c>
      <c r="C39" s="89">
        <v>2.0392405063291141</v>
      </c>
      <c r="D39" s="89">
        <v>7.4353846153846153</v>
      </c>
      <c r="E39" s="89">
        <v>6.8384615384615381</v>
      </c>
      <c r="F39" s="89">
        <v>0.04</v>
      </c>
      <c r="G39" s="89">
        <v>4.0409698996655514</v>
      </c>
      <c r="H39" s="89">
        <v>3.7165551839464883</v>
      </c>
      <c r="I39" s="21">
        <v>1975</v>
      </c>
    </row>
    <row r="40" spans="1:9" x14ac:dyDescent="0.25">
      <c r="A40" s="61" t="s">
        <v>50</v>
      </c>
      <c r="B40" s="62">
        <v>6763</v>
      </c>
      <c r="C40" s="89">
        <v>1.1400266154073635</v>
      </c>
      <c r="D40" s="89">
        <v>1.9284642321160581</v>
      </c>
      <c r="E40" s="89">
        <v>3.7968984492246123</v>
      </c>
      <c r="F40" s="89">
        <v>0.17708854427213608</v>
      </c>
      <c r="G40" s="89">
        <v>3.2531645569620253</v>
      </c>
      <c r="H40" s="89">
        <v>6.4050632911392409</v>
      </c>
      <c r="I40" s="21">
        <v>3220.4761904761904</v>
      </c>
    </row>
    <row r="41" spans="1:9" x14ac:dyDescent="0.25">
      <c r="A41" s="61" t="s">
        <v>51</v>
      </c>
      <c r="B41" s="62">
        <v>17071</v>
      </c>
      <c r="C41" s="89">
        <v>1.9342745006150781</v>
      </c>
      <c r="D41" s="89">
        <v>7.7895730125029488</v>
      </c>
      <c r="E41" s="89">
        <v>12.25100259495164</v>
      </c>
      <c r="F41" s="89">
        <v>7.3130455296060395E-2</v>
      </c>
      <c r="G41" s="89">
        <v>12.330097087378642</v>
      </c>
      <c r="H41" s="89">
        <v>19.39208364451083</v>
      </c>
      <c r="I41" s="21">
        <v>5050.5917159763312</v>
      </c>
    </row>
    <row r="42" spans="1:9" x14ac:dyDescent="0.25">
      <c r="A42" s="61" t="s">
        <v>52</v>
      </c>
      <c r="B42" s="62">
        <v>223840</v>
      </c>
      <c r="C42" s="89">
        <v>2.1863473909935669</v>
      </c>
      <c r="D42" s="89">
        <v>5.1883593957063345</v>
      </c>
      <c r="E42" s="89">
        <v>30.475801749271138</v>
      </c>
      <c r="F42" s="89">
        <v>1.6281897694142593</v>
      </c>
      <c r="G42" s="89">
        <v>40.064838313548918</v>
      </c>
      <c r="H42" s="89">
        <v>235.33606221858372</v>
      </c>
      <c r="I42" s="21">
        <v>1693.1921331316189</v>
      </c>
    </row>
    <row r="43" spans="1:9" x14ac:dyDescent="0.25">
      <c r="A43" s="61" t="s">
        <v>53</v>
      </c>
      <c r="B43" s="62">
        <v>8430</v>
      </c>
      <c r="C43" s="89">
        <v>1.3983392645314354</v>
      </c>
      <c r="D43" s="89">
        <v>4.622745098039216</v>
      </c>
      <c r="E43" s="89">
        <v>13.612156862745097</v>
      </c>
      <c r="F43" s="89">
        <v>0.23882352941176471</v>
      </c>
      <c r="G43" s="89">
        <v>3.6563275434243176</v>
      </c>
      <c r="H43" s="89">
        <v>10.766439205955335</v>
      </c>
      <c r="I43" s="21">
        <v>2278.3783783783783</v>
      </c>
    </row>
    <row r="44" spans="1:9" x14ac:dyDescent="0.25">
      <c r="A44" s="61" t="s">
        <v>54</v>
      </c>
      <c r="B44" s="62">
        <v>6449</v>
      </c>
      <c r="C44" s="89">
        <v>6.3122964800744299</v>
      </c>
      <c r="D44" s="89">
        <v>13.632953784326858</v>
      </c>
      <c r="E44" s="89">
        <v>13.902880107166778</v>
      </c>
      <c r="F44" s="89">
        <v>0.71165438713998663</v>
      </c>
      <c r="G44" s="89">
        <v>15.976452119309263</v>
      </c>
      <c r="H44" s="89">
        <v>16.292778649921509</v>
      </c>
      <c r="I44" s="21">
        <v>1181.1355311355312</v>
      </c>
    </row>
    <row r="45" spans="1:9" x14ac:dyDescent="0.25">
      <c r="A45" s="61" t="s">
        <v>55</v>
      </c>
      <c r="B45" s="62">
        <v>4823</v>
      </c>
      <c r="C45" s="89">
        <v>1.0207339829981339</v>
      </c>
      <c r="D45" s="89">
        <v>0.88894907908992415</v>
      </c>
      <c r="E45" s="89">
        <v>1.0420729505236548</v>
      </c>
      <c r="F45" s="89">
        <v>2.9252437703141929E-2</v>
      </c>
      <c r="G45" s="89">
        <v>2.366826923076923</v>
      </c>
      <c r="H45" s="89">
        <v>2.7745192307692306</v>
      </c>
      <c r="I45" s="21">
        <v>3215.3333333333335</v>
      </c>
    </row>
    <row r="46" spans="1:9" x14ac:dyDescent="0.25">
      <c r="A46" s="61" t="s">
        <v>56</v>
      </c>
      <c r="B46" s="62">
        <v>10679</v>
      </c>
      <c r="C46" s="89">
        <v>1.1237007210412959</v>
      </c>
      <c r="D46" s="89">
        <v>1.4814814814814814</v>
      </c>
      <c r="E46" s="89">
        <v>3.8509876543209876</v>
      </c>
      <c r="F46" s="89">
        <v>3.7037037037037035E-2</v>
      </c>
      <c r="G46" s="89">
        <v>4.1208791208791204</v>
      </c>
      <c r="H46" s="89">
        <v>10.711881868131869</v>
      </c>
      <c r="I46" s="21">
        <v>1941.6363636363637</v>
      </c>
    </row>
    <row r="47" spans="1:9" x14ac:dyDescent="0.25">
      <c r="A47" s="61" t="s">
        <v>57</v>
      </c>
      <c r="B47" s="62">
        <v>11578</v>
      </c>
      <c r="C47" s="89">
        <v>1.3339091380203836</v>
      </c>
      <c r="D47" s="89">
        <v>3.51</v>
      </c>
      <c r="E47" s="89">
        <v>5.5445454545454549</v>
      </c>
      <c r="F47" s="89">
        <v>9.4545454545454544E-2</v>
      </c>
      <c r="G47" s="89">
        <v>6.9069767441860463</v>
      </c>
      <c r="H47" s="89">
        <v>10.910554561717353</v>
      </c>
      <c r="I47" s="21">
        <v>3663.9240506329111</v>
      </c>
    </row>
    <row r="48" spans="1:9" x14ac:dyDescent="0.25">
      <c r="A48" s="61" t="s">
        <v>58</v>
      </c>
      <c r="B48" s="62">
        <v>1563</v>
      </c>
      <c r="C48" s="89">
        <v>2.7236084452975047</v>
      </c>
      <c r="D48" s="89">
        <v>4.9847775175644031</v>
      </c>
      <c r="E48" s="89">
        <v>13.840749414519907</v>
      </c>
      <c r="F48" s="89">
        <v>0.79156908665105385</v>
      </c>
      <c r="G48" s="89">
        <v>3.2771362586605082</v>
      </c>
      <c r="H48" s="89">
        <v>9.0993071593533479</v>
      </c>
      <c r="I48" s="21">
        <v>1736.6666666666665</v>
      </c>
    </row>
    <row r="49" spans="1:9" x14ac:dyDescent="0.25">
      <c r="A49" s="61" t="s">
        <v>59</v>
      </c>
      <c r="B49" s="62">
        <v>28283</v>
      </c>
      <c r="C49" s="89">
        <v>3.4371884170703249</v>
      </c>
      <c r="D49" s="89">
        <v>5.0110309278350513</v>
      </c>
      <c r="E49" s="89">
        <v>11.662680412371135</v>
      </c>
      <c r="F49" s="89">
        <v>0.26855670103092782</v>
      </c>
      <c r="G49" s="89">
        <v>9.1642156862745097</v>
      </c>
      <c r="H49" s="89">
        <v>21.328808446455504</v>
      </c>
      <c r="I49" s="21">
        <v>2518.521816562778</v>
      </c>
    </row>
    <row r="50" spans="1:9" x14ac:dyDescent="0.25">
      <c r="A50" s="61" t="s">
        <v>60</v>
      </c>
      <c r="B50" s="62">
        <v>18217</v>
      </c>
      <c r="C50" s="89">
        <v>3.7098314760937585</v>
      </c>
      <c r="D50" s="89">
        <v>5.8925799982561688</v>
      </c>
      <c r="E50" s="89">
        <v>10.163571366291743</v>
      </c>
      <c r="F50" s="89">
        <v>0.13244397942279187</v>
      </c>
      <c r="G50" s="89">
        <v>23.796478873239437</v>
      </c>
      <c r="H50" s="89">
        <v>41.044366197183102</v>
      </c>
      <c r="I50" s="21">
        <v>1843.8259109311739</v>
      </c>
    </row>
    <row r="51" spans="1:9" x14ac:dyDescent="0.25">
      <c r="A51" s="61" t="s">
        <v>61</v>
      </c>
      <c r="B51" s="62">
        <v>18527</v>
      </c>
      <c r="C51" s="89">
        <v>3.6972526582825065</v>
      </c>
      <c r="D51" s="89">
        <v>7.8401052993018201</v>
      </c>
      <c r="E51" s="89">
        <v>5.1114799130136204</v>
      </c>
      <c r="F51" s="89">
        <v>7.4396245850978593E-2</v>
      </c>
      <c r="G51" s="89">
        <v>21.954807692307693</v>
      </c>
      <c r="H51" s="89">
        <v>14.313782051282052</v>
      </c>
      <c r="I51" s="21">
        <v>2202.9726516052319</v>
      </c>
    </row>
    <row r="52" spans="1:9" x14ac:dyDescent="0.25">
      <c r="A52" s="61" t="s">
        <v>62</v>
      </c>
      <c r="B52" s="62">
        <v>12706</v>
      </c>
      <c r="C52" s="89">
        <v>4.7781363135526522</v>
      </c>
      <c r="D52" s="89">
        <v>10.174459527400703</v>
      </c>
      <c r="E52" s="89">
        <v>13.012904307021953</v>
      </c>
      <c r="F52" s="89">
        <v>0.75967823026646553</v>
      </c>
      <c r="G52" s="89">
        <v>22.028664731494921</v>
      </c>
      <c r="H52" s="89">
        <v>28.174165457184326</v>
      </c>
      <c r="I52" s="21">
        <v>2225.2189141856393</v>
      </c>
    </row>
    <row r="53" spans="1:9" x14ac:dyDescent="0.25">
      <c r="A53" s="61" t="s">
        <v>63</v>
      </c>
      <c r="B53" s="62">
        <v>4492</v>
      </c>
      <c r="C53" s="89">
        <v>5.3481745325022265</v>
      </c>
      <c r="D53" s="89">
        <v>9.882352941176471</v>
      </c>
      <c r="E53" s="89">
        <v>21.293706293706293</v>
      </c>
      <c r="F53" s="89">
        <v>9.2554504319210196E-2</v>
      </c>
      <c r="G53" s="89">
        <v>11.268292682926829</v>
      </c>
      <c r="H53" s="89">
        <v>24.28001876172608</v>
      </c>
      <c r="I53" s="21">
        <v>1472.7868852459017</v>
      </c>
    </row>
    <row r="54" spans="1:9" x14ac:dyDescent="0.25">
      <c r="A54" s="61" t="s">
        <v>64</v>
      </c>
      <c r="B54" s="62">
        <v>9808</v>
      </c>
      <c r="C54" s="89">
        <v>0.83605220228384991</v>
      </c>
      <c r="D54" s="89">
        <v>3.4834324553950724</v>
      </c>
      <c r="E54" s="89">
        <v>14.403993203058624</v>
      </c>
      <c r="F54" s="89">
        <v>0.19116397621070519</v>
      </c>
      <c r="G54" s="89">
        <v>3.2852564102564101</v>
      </c>
      <c r="H54" s="89">
        <v>13.584535256410257</v>
      </c>
      <c r="I54" s="21">
        <v>1682.3327615780445</v>
      </c>
    </row>
    <row r="55" spans="1:9" x14ac:dyDescent="0.25">
      <c r="A55" s="61" t="s">
        <v>65</v>
      </c>
      <c r="B55" s="62">
        <v>1690</v>
      </c>
      <c r="C55" s="89">
        <v>2.2633136094674557</v>
      </c>
      <c r="D55" s="89">
        <v>1.8266475644699141</v>
      </c>
      <c r="E55" s="89">
        <v>3.5787965616045847</v>
      </c>
      <c r="F55" s="89">
        <v>0.15472779369627507</v>
      </c>
      <c r="G55" s="89">
        <v>1.5650572831423895</v>
      </c>
      <c r="H55" s="89">
        <v>3.0662847790507364</v>
      </c>
      <c r="I55" s="21">
        <v>1320.3125</v>
      </c>
    </row>
    <row r="56" spans="1:9" x14ac:dyDescent="0.25">
      <c r="A56" s="61" t="s">
        <v>66</v>
      </c>
      <c r="B56" s="62">
        <v>17086</v>
      </c>
      <c r="C56" s="89">
        <v>2.0922392602130397</v>
      </c>
      <c r="D56" s="89">
        <v>6.0131202691337258</v>
      </c>
      <c r="E56" s="89">
        <v>12.426240538267452</v>
      </c>
      <c r="F56" s="89">
        <v>5.8079058031959629</v>
      </c>
      <c r="G56" s="89">
        <v>15.276923076923078</v>
      </c>
      <c r="H56" s="89">
        <v>31.57008547008547</v>
      </c>
      <c r="I56" s="21">
        <v>1941.590909090909</v>
      </c>
    </row>
    <row r="57" spans="1:9" x14ac:dyDescent="0.25">
      <c r="A57" s="61" t="s">
        <v>67</v>
      </c>
      <c r="B57" s="62">
        <v>33154</v>
      </c>
      <c r="C57" s="89">
        <v>1.2107739639259214</v>
      </c>
      <c r="D57" s="89">
        <v>6.7250795778187298</v>
      </c>
      <c r="E57" s="89">
        <v>14.846540459038366</v>
      </c>
      <c r="F57" s="89">
        <v>7.3650527726587365</v>
      </c>
      <c r="G57" s="89">
        <v>6.8925137362637363</v>
      </c>
      <c r="H57" s="89">
        <v>15.216174450549451</v>
      </c>
      <c r="I57" s="21">
        <v>2515.4779969650986</v>
      </c>
    </row>
    <row r="58" spans="1:9" x14ac:dyDescent="0.25">
      <c r="A58" s="61" t="s">
        <v>68</v>
      </c>
      <c r="B58" s="62">
        <v>21946</v>
      </c>
      <c r="C58" s="89">
        <v>2.6581153741000638</v>
      </c>
      <c r="D58" s="89">
        <v>10.315649867374006</v>
      </c>
      <c r="E58" s="89">
        <v>11.445092838196286</v>
      </c>
      <c r="F58" s="89">
        <v>0.25464190981432361</v>
      </c>
      <c r="G58" s="89">
        <v>12.430215214148733</v>
      </c>
      <c r="H58" s="89">
        <v>13.791178350735137</v>
      </c>
      <c r="I58" s="21">
        <v>2438.4444444444443</v>
      </c>
    </row>
    <row r="59" spans="1:9" x14ac:dyDescent="0.25">
      <c r="A59" s="61" t="s">
        <v>69</v>
      </c>
      <c r="B59" s="62">
        <v>8279</v>
      </c>
      <c r="C59" s="89">
        <v>1.2250271771953134</v>
      </c>
      <c r="D59" s="89">
        <v>0.91782805429864256</v>
      </c>
      <c r="E59" s="89">
        <v>2.2537556561085972</v>
      </c>
      <c r="F59" s="89">
        <v>0.13574660633484162</v>
      </c>
      <c r="G59" s="89">
        <v>4.3593380614657207</v>
      </c>
      <c r="H59" s="89">
        <v>10.704491725768321</v>
      </c>
      <c r="I59" s="21">
        <v>2249.728260869565</v>
      </c>
    </row>
    <row r="60" spans="1:9" x14ac:dyDescent="0.25">
      <c r="A60" s="61" t="s">
        <v>70</v>
      </c>
      <c r="B60" s="62">
        <v>9094</v>
      </c>
      <c r="C60" s="89">
        <v>0.79667912909610727</v>
      </c>
      <c r="D60" s="89">
        <v>1.81125</v>
      </c>
      <c r="E60" s="89">
        <v>3.5542500000000001</v>
      </c>
      <c r="F60" s="89">
        <v>1.8749999999999999E-2</v>
      </c>
      <c r="G60" s="89">
        <v>3.8701923076923075</v>
      </c>
      <c r="H60" s="89">
        <v>7.5945512820512819</v>
      </c>
      <c r="I60" s="21">
        <v>4041.7777777777778</v>
      </c>
    </row>
    <row r="61" spans="1:9" x14ac:dyDescent="0.25">
      <c r="A61" s="61" t="s">
        <v>71</v>
      </c>
      <c r="B61" s="62">
        <v>3935</v>
      </c>
      <c r="C61" s="89">
        <v>2.7578144853875477</v>
      </c>
      <c r="D61" s="89">
        <v>4.0889223813112281</v>
      </c>
      <c r="E61" s="89">
        <v>6.314242652599849</v>
      </c>
      <c r="F61" s="89">
        <v>0.95403165033911075</v>
      </c>
      <c r="G61" s="89">
        <v>6.9564102564102566</v>
      </c>
      <c r="H61" s="89">
        <v>10.742307692307692</v>
      </c>
      <c r="I61" s="21">
        <v>2186.1111111111109</v>
      </c>
    </row>
    <row r="62" spans="1:9" x14ac:dyDescent="0.25">
      <c r="A62" s="61" t="s">
        <v>72</v>
      </c>
      <c r="B62" s="62">
        <v>135409</v>
      </c>
      <c r="C62" s="89">
        <v>2.2669098804363079</v>
      </c>
      <c r="D62" s="89">
        <v>6.5835924932975871</v>
      </c>
      <c r="E62" s="89">
        <v>10.798927613941018</v>
      </c>
      <c r="F62" s="89">
        <v>0.37194638069705094</v>
      </c>
      <c r="G62" s="89">
        <v>24.596153846153847</v>
      </c>
      <c r="H62" s="89">
        <v>40.344551282051285</v>
      </c>
      <c r="I62" s="21">
        <v>2438.4837025031516</v>
      </c>
    </row>
    <row r="63" spans="1:9" x14ac:dyDescent="0.25">
      <c r="A63" s="61" t="s">
        <v>73</v>
      </c>
      <c r="B63" s="62">
        <v>48784</v>
      </c>
      <c r="C63" s="89">
        <v>4.4201787471302065</v>
      </c>
      <c r="D63" s="89">
        <v>6.0224549643904481</v>
      </c>
      <c r="E63" s="89">
        <v>11.692528976399943</v>
      </c>
      <c r="F63" s="89">
        <v>0.32850160592096078</v>
      </c>
      <c r="G63" s="89">
        <v>67.980453972257251</v>
      </c>
      <c r="H63" s="89">
        <v>131.98329129886508</v>
      </c>
      <c r="I63" s="21">
        <v>1626.1333333333334</v>
      </c>
    </row>
    <row r="64" spans="1:9" x14ac:dyDescent="0.25">
      <c r="A64" s="61" t="s">
        <v>74</v>
      </c>
      <c r="B64" s="62">
        <v>232498</v>
      </c>
      <c r="C64" s="89">
        <v>5.7381654895956098</v>
      </c>
      <c r="D64" s="89">
        <v>4.2682159779120772</v>
      </c>
      <c r="E64" s="89">
        <v>8.078136347494473</v>
      </c>
      <c r="F64" s="89">
        <v>0.20713186528414526</v>
      </c>
      <c r="G64" s="89">
        <v>42.699782358212779</v>
      </c>
      <c r="H64" s="89">
        <v>80.814716425553712</v>
      </c>
      <c r="I64" s="21">
        <v>969.14547728220089</v>
      </c>
    </row>
    <row r="65" spans="1:9" x14ac:dyDescent="0.25">
      <c r="A65" s="61" t="s">
        <v>75</v>
      </c>
      <c r="B65" s="62">
        <v>7927</v>
      </c>
      <c r="C65" s="89">
        <v>2.8454648669105587</v>
      </c>
      <c r="D65" s="89">
        <v>2.8372327044025156</v>
      </c>
      <c r="E65" s="89">
        <v>4.6569811320754715</v>
      </c>
      <c r="F65" s="89">
        <v>0.13081761006289308</v>
      </c>
      <c r="G65" s="89">
        <v>11.216310293386375</v>
      </c>
      <c r="H65" s="89">
        <v>18.410243659870712</v>
      </c>
      <c r="I65" s="21">
        <v>2872.1014492753625</v>
      </c>
    </row>
    <row r="66" spans="1:9" x14ac:dyDescent="0.25">
      <c r="A66" s="61" t="s">
        <v>76</v>
      </c>
      <c r="B66" s="62">
        <v>29461</v>
      </c>
      <c r="C66" s="89">
        <v>6.074878653134653</v>
      </c>
      <c r="D66" s="89">
        <v>8.0274501009194879</v>
      </c>
      <c r="E66" s="89">
        <v>23.514061448755328</v>
      </c>
      <c r="F66" s="89">
        <v>1.4389324960753531</v>
      </c>
      <c r="G66" s="89">
        <v>50.614253393665159</v>
      </c>
      <c r="H66" s="89">
        <v>148.25961538461539</v>
      </c>
      <c r="I66" s="21">
        <v>997.66339315949881</v>
      </c>
    </row>
    <row r="67" spans="1:9" x14ac:dyDescent="0.25">
      <c r="A67" s="61" t="s">
        <v>77</v>
      </c>
      <c r="B67" s="62">
        <v>1257</v>
      </c>
      <c r="C67" s="89">
        <v>1.3468575974542563</v>
      </c>
      <c r="D67" s="89">
        <v>2.670347003154574</v>
      </c>
      <c r="E67" s="89">
        <v>5.5772870662460567</v>
      </c>
      <c r="F67" s="89">
        <v>0.39432176656151419</v>
      </c>
      <c r="G67" s="89">
        <v>2.0348557692307692</v>
      </c>
      <c r="H67" s="89">
        <v>4.25</v>
      </c>
      <c r="I67" s="21">
        <v>2793.3333333333335</v>
      </c>
    </row>
    <row r="68" spans="1:9" x14ac:dyDescent="0.25">
      <c r="A68" s="61" t="s">
        <v>78</v>
      </c>
      <c r="B68" s="62">
        <v>36039</v>
      </c>
      <c r="C68" s="89">
        <v>2.3920475040927882</v>
      </c>
      <c r="D68" s="89">
        <v>2.3337033026529506</v>
      </c>
      <c r="E68" s="89">
        <v>4.1183811586356249</v>
      </c>
      <c r="F68" s="89">
        <v>1.0963724959393611E-2</v>
      </c>
      <c r="G68" s="89">
        <v>26.314713064713064</v>
      </c>
      <c r="H68" s="89">
        <v>46.438644688644686</v>
      </c>
      <c r="I68" s="21">
        <v>2776.502311248074</v>
      </c>
    </row>
    <row r="69" spans="1:9" x14ac:dyDescent="0.25">
      <c r="A69" s="61" t="s">
        <v>79</v>
      </c>
      <c r="B69" s="62">
        <v>1087</v>
      </c>
      <c r="C69" s="89">
        <v>1.8104875804967802</v>
      </c>
      <c r="D69" s="89">
        <v>1.247148288973384</v>
      </c>
      <c r="E69" s="89">
        <v>2.1590621039290241</v>
      </c>
      <c r="F69" s="89">
        <v>0.12040557667934093</v>
      </c>
      <c r="G69" s="89">
        <v>1.5769230769230769</v>
      </c>
      <c r="H69" s="89">
        <v>2.7299679487179489</v>
      </c>
      <c r="I69" s="21">
        <v>1144.2105263157896</v>
      </c>
    </row>
    <row r="70" spans="1:9" x14ac:dyDescent="0.25">
      <c r="A70" s="61" t="s">
        <v>80</v>
      </c>
      <c r="B70" s="63">
        <v>822</v>
      </c>
      <c r="C70" s="89">
        <v>0.18248175182481752</v>
      </c>
      <c r="D70" s="89">
        <v>0.60240963855421692</v>
      </c>
      <c r="E70" s="89">
        <v>4.2449799196787152</v>
      </c>
      <c r="F70" s="89">
        <v>0</v>
      </c>
      <c r="G70" s="89">
        <v>0.18472906403940886</v>
      </c>
      <c r="H70" s="89">
        <v>1.3017241379310345</v>
      </c>
      <c r="I70" s="21">
        <v>2055</v>
      </c>
    </row>
    <row r="71" spans="1:9" x14ac:dyDescent="0.25">
      <c r="A71" s="61" t="s">
        <v>81</v>
      </c>
      <c r="B71" s="62">
        <v>31406</v>
      </c>
      <c r="C71" s="89">
        <v>6.1026237024772341</v>
      </c>
      <c r="D71" s="89">
        <v>12.960440898025427</v>
      </c>
      <c r="E71" s="89">
        <v>10.930822288341899</v>
      </c>
      <c r="F71" s="89">
        <v>1.1090073032188261E-2</v>
      </c>
      <c r="G71" s="89">
        <v>23.70257234726688</v>
      </c>
      <c r="H71" s="89">
        <v>19.990724709374227</v>
      </c>
      <c r="I71" s="21">
        <v>1794.6285714285714</v>
      </c>
    </row>
    <row r="72" spans="1:9" x14ac:dyDescent="0.25">
      <c r="A72" s="61" t="s">
        <v>82</v>
      </c>
      <c r="B72" s="62">
        <v>14557</v>
      </c>
      <c r="C72" s="89">
        <v>5.0507659545235972</v>
      </c>
      <c r="D72" s="89">
        <v>8.3379451122703561</v>
      </c>
      <c r="E72" s="89">
        <v>15.152755726922205</v>
      </c>
      <c r="F72" s="89">
        <v>0.51440235881152185</v>
      </c>
      <c r="G72" s="89">
        <v>13.640816326530611</v>
      </c>
      <c r="H72" s="89">
        <v>24.789795918367346</v>
      </c>
      <c r="I72" s="21">
        <v>797.64383561643831</v>
      </c>
    </row>
    <row r="73" spans="1:9" x14ac:dyDescent="0.25">
      <c r="A73" s="61" t="s">
        <v>83</v>
      </c>
      <c r="B73" s="62">
        <v>3199</v>
      </c>
      <c r="C73" s="89">
        <v>1.9718662081900593</v>
      </c>
      <c r="D73" s="89">
        <v>1.8971428571428572</v>
      </c>
      <c r="E73" s="89">
        <v>1.1801503759398497</v>
      </c>
      <c r="F73" s="89">
        <v>2.0451127819548873E-2</v>
      </c>
      <c r="G73" s="89">
        <v>3.0921568627450982</v>
      </c>
      <c r="H73" s="89">
        <v>1.9235294117647059</v>
      </c>
      <c r="I73" s="21">
        <v>2665.8333333333335</v>
      </c>
    </row>
    <row r="74" spans="1:9" x14ac:dyDescent="0.25">
      <c r="A74" s="61" t="s">
        <v>84</v>
      </c>
      <c r="B74" s="62">
        <v>5457</v>
      </c>
      <c r="C74" s="89">
        <v>10.489279824079164</v>
      </c>
      <c r="D74" s="89">
        <v>10.929921710903189</v>
      </c>
      <c r="E74" s="89">
        <v>19.204506396792056</v>
      </c>
      <c r="F74" s="89">
        <v>0.31411113232766852</v>
      </c>
      <c r="G74" s="89">
        <v>25.017482517482517</v>
      </c>
      <c r="H74" s="89">
        <v>43.957167832167833</v>
      </c>
      <c r="I74" s="21">
        <v>936.02058319039452</v>
      </c>
    </row>
    <row r="75" spans="1:9" x14ac:dyDescent="0.25">
      <c r="A75" s="61" t="s">
        <v>85</v>
      </c>
      <c r="B75" s="62">
        <v>8269</v>
      </c>
      <c r="C75" s="89">
        <v>0.36280082234853067</v>
      </c>
      <c r="D75" s="89">
        <v>0.579262405869859</v>
      </c>
      <c r="E75" s="89">
        <v>9.7227263950569611</v>
      </c>
      <c r="F75" s="89">
        <v>1.9308746862328634E-2</v>
      </c>
      <c r="G75" s="89" t="s">
        <v>223</v>
      </c>
      <c r="H75" s="89" t="s">
        <v>223</v>
      </c>
      <c r="I75" s="21">
        <v>1148.4722222222222</v>
      </c>
    </row>
    <row r="76" spans="1:9" x14ac:dyDescent="0.25">
      <c r="A76" s="61" t="s">
        <v>86</v>
      </c>
      <c r="B76" s="62">
        <v>2123</v>
      </c>
      <c r="C76" s="89">
        <v>2.9175694771549692</v>
      </c>
      <c r="D76" s="89">
        <v>2.6918730986527595</v>
      </c>
      <c r="E76" s="89">
        <v>5.6966536288570184</v>
      </c>
      <c r="F76" s="89">
        <v>1.8252933507170794</v>
      </c>
      <c r="G76" s="89">
        <v>2.9778846153846152</v>
      </c>
      <c r="H76" s="89">
        <v>6.3019230769230772</v>
      </c>
      <c r="I76" s="21">
        <v>1179.4444444444443</v>
      </c>
    </row>
    <row r="77" spans="1:9" x14ac:dyDescent="0.25">
      <c r="A77" s="61" t="s">
        <v>87</v>
      </c>
      <c r="B77" s="62">
        <v>6734</v>
      </c>
      <c r="C77" s="89">
        <v>3.3117018117018118</v>
      </c>
      <c r="D77" s="89">
        <v>8.0800724637681167</v>
      </c>
      <c r="E77" s="89">
        <v>21.642753623188405</v>
      </c>
      <c r="F77" s="89">
        <v>3.1956521739130435</v>
      </c>
      <c r="G77" s="89">
        <v>8.7523547880690735</v>
      </c>
      <c r="H77" s="89">
        <v>23.443485086342228</v>
      </c>
      <c r="I77" s="21">
        <v>1992.3076923076924</v>
      </c>
    </row>
    <row r="78" spans="1:9" x14ac:dyDescent="0.25">
      <c r="A78" s="61" t="s">
        <v>88</v>
      </c>
      <c r="B78" s="62">
        <v>13806</v>
      </c>
      <c r="C78" s="89">
        <v>1.6715920614225699</v>
      </c>
      <c r="D78" s="89">
        <v>6.2440476190476186</v>
      </c>
      <c r="E78" s="89">
        <v>7.6255411255411252</v>
      </c>
      <c r="F78" s="89">
        <v>0.17586580086580086</v>
      </c>
      <c r="G78" s="89">
        <v>8.8489263803680984</v>
      </c>
      <c r="H78" s="89">
        <v>10.806748466257668</v>
      </c>
      <c r="I78" s="21">
        <v>2244.8780487804875</v>
      </c>
    </row>
    <row r="79" spans="1:9" x14ac:dyDescent="0.25">
      <c r="A79" s="61" t="s">
        <v>89</v>
      </c>
      <c r="B79" s="62">
        <v>10633</v>
      </c>
      <c r="C79" s="89">
        <v>2.1163359352957771</v>
      </c>
      <c r="D79" s="89">
        <v>5.8267736923873636</v>
      </c>
      <c r="E79" s="89">
        <v>18.095028482651475</v>
      </c>
      <c r="F79" s="89">
        <v>4.298291040911445E-2</v>
      </c>
      <c r="G79" s="89">
        <v>8.8247058823529407</v>
      </c>
      <c r="H79" s="89">
        <v>27.405098039215687</v>
      </c>
      <c r="I79" s="21">
        <v>2126.6</v>
      </c>
    </row>
    <row r="80" spans="1:9" x14ac:dyDescent="0.25">
      <c r="A80" s="61" t="s">
        <v>90</v>
      </c>
      <c r="B80" s="62">
        <v>23303</v>
      </c>
      <c r="C80" s="89">
        <v>1.0531262069261469</v>
      </c>
      <c r="D80" s="89">
        <v>1.7585811537083482</v>
      </c>
      <c r="E80" s="89">
        <v>2.5522751701898962</v>
      </c>
      <c r="F80" s="89">
        <v>0.14009315657470442</v>
      </c>
      <c r="G80" s="89">
        <v>3.5260057471264368</v>
      </c>
      <c r="H80" s="89">
        <v>5.1173850574712647</v>
      </c>
      <c r="I80" s="21">
        <v>3541.4893617021276</v>
      </c>
    </row>
    <row r="81" spans="1:9" x14ac:dyDescent="0.25">
      <c r="A81" s="61" t="s">
        <v>91</v>
      </c>
      <c r="B81" s="62">
        <v>3538</v>
      </c>
      <c r="C81" s="89">
        <v>0.97003957037874511</v>
      </c>
      <c r="D81" s="89">
        <v>2.5862848530519971</v>
      </c>
      <c r="E81" s="89">
        <v>6.1944235116804824</v>
      </c>
      <c r="F81" s="89">
        <v>2.110022607385079E-2</v>
      </c>
      <c r="G81" s="89">
        <v>1.5348837209302326</v>
      </c>
      <c r="H81" s="89">
        <v>3.676207513416816</v>
      </c>
      <c r="I81" s="21">
        <v>1272.6618705035971</v>
      </c>
    </row>
    <row r="82" spans="1:9" x14ac:dyDescent="0.25">
      <c r="A82" s="61" t="s">
        <v>92</v>
      </c>
      <c r="B82" s="62">
        <v>24962</v>
      </c>
      <c r="C82" s="89">
        <v>1.9153112731351654</v>
      </c>
      <c r="D82" s="89">
        <v>3.9689523493275778</v>
      </c>
      <c r="E82" s="89">
        <v>7.123360451602192</v>
      </c>
      <c r="F82" s="89">
        <v>0.86526647849908689</v>
      </c>
      <c r="G82" s="89">
        <v>6.1091234347048298</v>
      </c>
      <c r="H82" s="89">
        <v>10.964477383082034</v>
      </c>
      <c r="I82" s="21">
        <v>1741.9399860432659</v>
      </c>
    </row>
    <row r="83" spans="1:9" x14ac:dyDescent="0.25">
      <c r="A83" s="61" t="s">
        <v>93</v>
      </c>
      <c r="B83" s="62">
        <v>840292</v>
      </c>
      <c r="C83" s="89">
        <v>3.1600622164676091</v>
      </c>
      <c r="D83" s="89">
        <v>5.7274444969296177</v>
      </c>
      <c r="E83" s="89">
        <v>23.135519592427467</v>
      </c>
      <c r="F83" s="89">
        <v>0.33541045202675451</v>
      </c>
      <c r="G83" s="89">
        <v>22.776495917106978</v>
      </c>
      <c r="H83" s="89">
        <v>92.003696905235714</v>
      </c>
      <c r="I83" s="21">
        <v>1618.8102026662555</v>
      </c>
    </row>
    <row r="84" spans="1:9" x14ac:dyDescent="0.25">
      <c r="A84" s="61" t="s">
        <v>94</v>
      </c>
      <c r="B84" s="62">
        <v>12577</v>
      </c>
      <c r="C84" s="89">
        <v>3.1354058996581062</v>
      </c>
      <c r="D84" s="89">
        <v>11.002790178571429</v>
      </c>
      <c r="E84" s="89">
        <v>4.4612165178571432</v>
      </c>
      <c r="F84" s="89">
        <v>0.21205357142857142</v>
      </c>
      <c r="G84" s="89">
        <v>8.1542597187758474</v>
      </c>
      <c r="H84" s="89">
        <v>3.3062448304383789</v>
      </c>
      <c r="I84" s="21">
        <v>2500.3976143141153</v>
      </c>
    </row>
    <row r="85" spans="1:9" x14ac:dyDescent="0.25">
      <c r="A85" s="61" t="s">
        <v>95</v>
      </c>
      <c r="B85" s="62">
        <v>90553</v>
      </c>
      <c r="C85" s="89">
        <v>1.9588417832650491</v>
      </c>
      <c r="D85" s="89">
        <v>3.6357096007214889</v>
      </c>
      <c r="E85" s="89">
        <v>11.425248011806183</v>
      </c>
      <c r="F85" s="89">
        <v>0.43824301057637122</v>
      </c>
      <c r="G85" s="89">
        <v>28.075182019626464</v>
      </c>
      <c r="H85" s="89">
        <v>88.226495726495727</v>
      </c>
      <c r="I85" s="21">
        <v>2321.8717948717949</v>
      </c>
    </row>
    <row r="86" spans="1:9" x14ac:dyDescent="0.25">
      <c r="A86" s="61" t="s">
        <v>96</v>
      </c>
      <c r="B86" s="62">
        <v>12553</v>
      </c>
      <c r="C86" s="89">
        <v>0.74563849279056804</v>
      </c>
      <c r="D86" s="89">
        <v>1.5530114484818318</v>
      </c>
      <c r="E86" s="89">
        <v>4.7448149991703996</v>
      </c>
      <c r="F86" s="89">
        <v>9.1256014600962332E-2</v>
      </c>
      <c r="G86" s="89">
        <v>4.1563055062166967</v>
      </c>
      <c r="H86" s="89">
        <v>12.698490230905861</v>
      </c>
      <c r="I86" s="21">
        <v>4212.4161073825508</v>
      </c>
    </row>
    <row r="87" spans="1:9" x14ac:dyDescent="0.25">
      <c r="A87" s="61" t="s">
        <v>97</v>
      </c>
      <c r="B87" s="62">
        <v>2522</v>
      </c>
      <c r="C87" s="89">
        <v>1.8620142743854085</v>
      </c>
      <c r="D87" s="89">
        <v>3.1880515953835711</v>
      </c>
      <c r="E87" s="89">
        <v>7.505091649694501</v>
      </c>
      <c r="F87" s="89">
        <v>2.7155465037338763E-3</v>
      </c>
      <c r="G87" s="89">
        <v>2.5521739130434784</v>
      </c>
      <c r="H87" s="89">
        <v>6.0081521739130439</v>
      </c>
      <c r="I87" s="21">
        <v>2231.8584070796464</v>
      </c>
    </row>
    <row r="88" spans="1:9" x14ac:dyDescent="0.25">
      <c r="A88" s="61" t="s">
        <v>98</v>
      </c>
      <c r="B88" s="62">
        <v>2811</v>
      </c>
      <c r="C88" s="89">
        <v>8.1746709356101039</v>
      </c>
      <c r="D88" s="89">
        <v>14.844315245478036</v>
      </c>
      <c r="E88" s="89">
        <v>15.301679586563308</v>
      </c>
      <c r="F88" s="89">
        <v>0.67183462532299743</v>
      </c>
      <c r="G88" s="89">
        <v>8.7505712109672498</v>
      </c>
      <c r="H88" s="89">
        <v>9.0201827875095208</v>
      </c>
      <c r="I88" s="21">
        <v>1111.0671936758895</v>
      </c>
    </row>
    <row r="89" spans="1:9" x14ac:dyDescent="0.25">
      <c r="A89" s="61" t="s">
        <v>99</v>
      </c>
      <c r="B89" s="62">
        <v>21006</v>
      </c>
      <c r="C89" s="89">
        <v>1.5602208892697325</v>
      </c>
      <c r="D89" s="89">
        <v>11.049898853674984</v>
      </c>
      <c r="E89" s="89">
        <v>26.316250842886042</v>
      </c>
      <c r="F89" s="89">
        <v>3.0343897505057318</v>
      </c>
      <c r="G89" s="89">
        <v>13.554177005789908</v>
      </c>
      <c r="H89" s="89">
        <v>32.280397022332508</v>
      </c>
      <c r="I89" s="21">
        <v>3566.3837011884552</v>
      </c>
    </row>
    <row r="90" spans="1:9" x14ac:dyDescent="0.25">
      <c r="A90" s="61" t="s">
        <v>100</v>
      </c>
      <c r="B90" s="62">
        <v>1004</v>
      </c>
      <c r="C90" s="89">
        <v>7.463147410358566</v>
      </c>
      <c r="D90" s="89">
        <v>8.5244596131968144</v>
      </c>
      <c r="E90" s="89">
        <v>14.69283276450512</v>
      </c>
      <c r="F90" s="89">
        <v>0.23208191126279865</v>
      </c>
      <c r="G90" s="89">
        <v>4.9458745874587455</v>
      </c>
      <c r="H90" s="89">
        <v>8.5247524752475243</v>
      </c>
      <c r="I90" s="21">
        <v>929.62962962962956</v>
      </c>
    </row>
    <row r="91" spans="1:9" x14ac:dyDescent="0.25">
      <c r="A91" s="61" t="s">
        <v>101</v>
      </c>
      <c r="B91" s="62">
        <v>2533</v>
      </c>
      <c r="C91" s="89">
        <v>9.6075799447295704</v>
      </c>
      <c r="D91" s="89">
        <v>11.87701317715959</v>
      </c>
      <c r="E91" s="89">
        <v>11.587603709126403</v>
      </c>
      <c r="F91" s="89">
        <v>1.4641288433382138E-2</v>
      </c>
      <c r="G91" s="89">
        <v>9.75</v>
      </c>
      <c r="H91" s="89">
        <v>9.5124198717948723</v>
      </c>
      <c r="I91" s="21">
        <v>749.40828402366867</v>
      </c>
    </row>
    <row r="92" spans="1:9" x14ac:dyDescent="0.25">
      <c r="A92" s="61" t="s">
        <v>102</v>
      </c>
      <c r="B92" s="62">
        <v>54445</v>
      </c>
      <c r="C92" s="89">
        <v>1.7147029111947838</v>
      </c>
      <c r="D92" s="89">
        <v>8.1691459572978644</v>
      </c>
      <c r="E92" s="89">
        <v>22.794452222611131</v>
      </c>
      <c r="F92" s="89">
        <v>0.22453622681134056</v>
      </c>
      <c r="G92" s="89">
        <v>23.017011834319526</v>
      </c>
      <c r="H92" s="89">
        <v>64.224605522682452</v>
      </c>
      <c r="I92" s="21">
        <v>4949.545454545455</v>
      </c>
    </row>
    <row r="93" spans="1:9" x14ac:dyDescent="0.25">
      <c r="A93" s="61" t="s">
        <v>103</v>
      </c>
      <c r="B93" s="62">
        <v>8212</v>
      </c>
      <c r="C93" s="89">
        <v>4.9551875304432542</v>
      </c>
      <c r="D93" s="89">
        <v>8.2707317073170739</v>
      </c>
      <c r="E93" s="89">
        <v>12.495731707317074</v>
      </c>
      <c r="F93" s="89">
        <v>0.97398373983739839</v>
      </c>
      <c r="G93" s="89">
        <v>16.302884615384617</v>
      </c>
      <c r="H93" s="89">
        <v>24.631009615384617</v>
      </c>
      <c r="I93" s="21">
        <v>1896.5357967667437</v>
      </c>
    </row>
    <row r="94" spans="1:9" x14ac:dyDescent="0.25">
      <c r="A94" s="61" t="s">
        <v>104</v>
      </c>
      <c r="B94" s="62">
        <v>14829</v>
      </c>
      <c r="C94" s="89">
        <v>0.9573133724458831</v>
      </c>
      <c r="D94" s="89">
        <v>2.7607934655775961</v>
      </c>
      <c r="E94" s="89">
        <v>4.4340723453908986</v>
      </c>
      <c r="F94" s="89">
        <v>0.12252042007001167</v>
      </c>
      <c r="G94" s="89">
        <v>1.7388535031847134</v>
      </c>
      <c r="H94" s="89">
        <v>2.7927486526212641</v>
      </c>
      <c r="I94" s="21">
        <v>1797.4545454545455</v>
      </c>
    </row>
    <row r="95" spans="1:9" x14ac:dyDescent="0.25">
      <c r="A95" s="61" t="s">
        <v>105</v>
      </c>
      <c r="B95" s="63">
        <v>333</v>
      </c>
      <c r="C95" s="89">
        <v>0.96096096096096095</v>
      </c>
      <c r="D95" s="89">
        <v>1.5238095238095237</v>
      </c>
      <c r="E95" s="89">
        <v>1.2380952380952381</v>
      </c>
      <c r="F95" s="89">
        <v>0</v>
      </c>
      <c r="G95" s="89">
        <v>0.1606425702811245</v>
      </c>
      <c r="H95" s="89">
        <v>0.13052208835341367</v>
      </c>
      <c r="I95" s="21" t="s">
        <v>223</v>
      </c>
    </row>
    <row r="96" spans="1:9" x14ac:dyDescent="0.25">
      <c r="A96" s="61" t="s">
        <v>106</v>
      </c>
      <c r="B96" s="63">
        <v>634</v>
      </c>
      <c r="C96" s="89">
        <v>1.2586750788643533</v>
      </c>
      <c r="D96" s="89">
        <v>17.347826086956523</v>
      </c>
      <c r="E96" s="89">
        <v>26.260869565217391</v>
      </c>
      <c r="F96" s="89">
        <v>0.28260869565217389</v>
      </c>
      <c r="G96" s="89">
        <v>0.38365384615384618</v>
      </c>
      <c r="H96" s="89">
        <v>0.58076923076923082</v>
      </c>
      <c r="I96" s="21">
        <v>634</v>
      </c>
    </row>
    <row r="97" spans="1:9" x14ac:dyDescent="0.25">
      <c r="A97" s="61" t="s">
        <v>107</v>
      </c>
      <c r="B97" s="62">
        <v>4467</v>
      </c>
      <c r="C97" s="89">
        <v>14.95589881352138</v>
      </c>
      <c r="D97" s="89">
        <v>3.7798019801980196</v>
      </c>
      <c r="E97" s="89">
        <v>8.0458840169731261</v>
      </c>
      <c r="F97" s="89">
        <v>6.472418670438472E-2</v>
      </c>
      <c r="G97" s="89">
        <v>19.765680473372782</v>
      </c>
      <c r="H97" s="89">
        <v>42.074260355029587</v>
      </c>
      <c r="I97" s="21">
        <v>494.68438538205982</v>
      </c>
    </row>
    <row r="98" spans="1:9" x14ac:dyDescent="0.25">
      <c r="A98" s="61" t="s">
        <v>108</v>
      </c>
      <c r="B98" s="62">
        <v>17686</v>
      </c>
      <c r="C98" s="89">
        <v>0.96126880018093408</v>
      </c>
      <c r="D98" s="89">
        <v>7.4533099517755375</v>
      </c>
      <c r="E98" s="89">
        <v>16.519070583077596</v>
      </c>
      <c r="F98" s="89">
        <v>0.42875931608943446</v>
      </c>
      <c r="G98" s="89">
        <v>2.0687515210513507</v>
      </c>
      <c r="H98" s="89">
        <v>4.5850571915307858</v>
      </c>
      <c r="I98" s="21">
        <v>2180.7644882860668</v>
      </c>
    </row>
    <row r="99" spans="1:9" x14ac:dyDescent="0.25">
      <c r="A99" s="61" t="s">
        <v>109</v>
      </c>
      <c r="B99" s="62">
        <v>8635</v>
      </c>
      <c r="C99" s="89">
        <v>2.6794441227562245</v>
      </c>
      <c r="D99" s="89">
        <v>12.339733333333333</v>
      </c>
      <c r="E99" s="89">
        <v>11.401066666666667</v>
      </c>
      <c r="F99" s="89">
        <v>2.4E-2</v>
      </c>
      <c r="G99" s="89">
        <v>3.006366943866944</v>
      </c>
      <c r="H99" s="89">
        <v>2.7776767151767152</v>
      </c>
      <c r="I99" s="21">
        <v>2333.7837837837837</v>
      </c>
    </row>
    <row r="100" spans="1:9" x14ac:dyDescent="0.25">
      <c r="A100" s="61" t="s">
        <v>110</v>
      </c>
      <c r="B100" s="63">
        <v>837</v>
      </c>
      <c r="C100" s="89">
        <v>2.1624850657108721</v>
      </c>
      <c r="D100" s="89">
        <v>1.3021582733812949</v>
      </c>
      <c r="E100" s="89">
        <v>1.4</v>
      </c>
      <c r="F100" s="89">
        <v>0.48345323741007196</v>
      </c>
      <c r="G100" s="89">
        <v>1.3923076923076922</v>
      </c>
      <c r="H100" s="89">
        <v>1.496923076923077</v>
      </c>
      <c r="I100" s="21">
        <v>1287.6923076923076</v>
      </c>
    </row>
    <row r="101" spans="1:9" x14ac:dyDescent="0.25">
      <c r="A101" s="61" t="s">
        <v>111</v>
      </c>
      <c r="B101" s="62">
        <v>22163</v>
      </c>
      <c r="C101" s="89">
        <v>1.4194829219870957</v>
      </c>
      <c r="D101" s="89">
        <v>2.9839704069050557</v>
      </c>
      <c r="E101" s="89">
        <v>3.4590723702930855</v>
      </c>
      <c r="F101" s="89">
        <v>0.66091245376078911</v>
      </c>
      <c r="G101" s="89">
        <v>4.4485294117647056</v>
      </c>
      <c r="H101" s="89">
        <v>5.1568156108597289</v>
      </c>
      <c r="I101" s="21">
        <v>2360.276890308839</v>
      </c>
    </row>
    <row r="102" spans="1:9" x14ac:dyDescent="0.25">
      <c r="A102" s="61" t="s">
        <v>112</v>
      </c>
      <c r="B102" s="62">
        <v>8587</v>
      </c>
      <c r="C102" s="89">
        <v>2.1826016070804704</v>
      </c>
      <c r="D102" s="89">
        <v>1.0379929109437307</v>
      </c>
      <c r="E102" s="89">
        <v>1.4158728400531679</v>
      </c>
      <c r="F102" s="89">
        <v>7.6207354895879487E-2</v>
      </c>
      <c r="G102" s="89">
        <v>9.1872549019607845</v>
      </c>
      <c r="H102" s="89">
        <v>12.531862745098039</v>
      </c>
      <c r="I102" s="21">
        <v>2642.1538461538462</v>
      </c>
    </row>
    <row r="103" spans="1:9" x14ac:dyDescent="0.25">
      <c r="A103" s="61" t="s">
        <v>113</v>
      </c>
      <c r="B103" s="62">
        <v>1897</v>
      </c>
      <c r="C103" s="89">
        <v>5.0195044807590934</v>
      </c>
      <c r="D103" s="89">
        <v>2.6545860050181211</v>
      </c>
      <c r="E103" s="89">
        <v>3.0833565653749653</v>
      </c>
      <c r="F103" s="89">
        <v>5.1575132422637303E-2</v>
      </c>
      <c r="G103" s="89">
        <v>4.5778846153846153</v>
      </c>
      <c r="H103" s="89">
        <v>5.3173076923076925</v>
      </c>
      <c r="I103" s="21">
        <v>862.27272727272725</v>
      </c>
    </row>
    <row r="104" spans="1:9" x14ac:dyDescent="0.25">
      <c r="A104" s="61" t="s">
        <v>114</v>
      </c>
      <c r="B104" s="62">
        <v>31519</v>
      </c>
      <c r="C104" s="89">
        <v>2.1220533646372028</v>
      </c>
      <c r="D104" s="89">
        <v>5.7289079229122057</v>
      </c>
      <c r="E104" s="89">
        <v>14.637516059957173</v>
      </c>
      <c r="F104" s="89">
        <v>0.2569593147751606</v>
      </c>
      <c r="G104" s="89">
        <v>7.6248290013679894</v>
      </c>
      <c r="H104" s="89">
        <v>19.481646146830826</v>
      </c>
      <c r="I104" s="21">
        <v>2352.1641791044776</v>
      </c>
    </row>
    <row r="105" spans="1:9" x14ac:dyDescent="0.25">
      <c r="A105" s="61" t="s">
        <v>115</v>
      </c>
      <c r="B105" s="62">
        <v>16225</v>
      </c>
      <c r="C105" s="89">
        <v>4.8444992295839757</v>
      </c>
      <c r="D105" s="89">
        <v>2.1842383149002389</v>
      </c>
      <c r="E105" s="89">
        <v>4.8307397321180456</v>
      </c>
      <c r="F105" s="89">
        <v>0.66878786194631246</v>
      </c>
      <c r="G105" s="89">
        <v>16.617758985200847</v>
      </c>
      <c r="H105" s="89">
        <v>36.75243128964059</v>
      </c>
      <c r="I105" s="21">
        <v>1040.0641025641025</v>
      </c>
    </row>
    <row r="106" spans="1:9" x14ac:dyDescent="0.25">
      <c r="A106" s="61" t="s">
        <v>116</v>
      </c>
      <c r="B106" s="62">
        <v>2920</v>
      </c>
      <c r="C106" s="89">
        <v>2.1311643835616438</v>
      </c>
      <c r="D106" s="89">
        <v>4.8961447678992922</v>
      </c>
      <c r="E106" s="89">
        <v>13.908733280881195</v>
      </c>
      <c r="F106" s="89">
        <v>7.6317859952793082E-2</v>
      </c>
      <c r="G106" s="89">
        <v>3.6264568764568765</v>
      </c>
      <c r="H106" s="89">
        <v>10.301864801864802</v>
      </c>
      <c r="I106" s="21">
        <v>1640.4494382022472</v>
      </c>
    </row>
    <row r="107" spans="1:9" x14ac:dyDescent="0.25">
      <c r="A107" s="61" t="s">
        <v>117</v>
      </c>
      <c r="B107" s="62">
        <v>52759</v>
      </c>
      <c r="C107" s="89">
        <v>0.99901438617107985</v>
      </c>
      <c r="D107" s="89">
        <v>4.8934175099805035</v>
      </c>
      <c r="E107" s="89">
        <v>6.9180206108996378</v>
      </c>
      <c r="F107" s="89">
        <v>3.0544981895831397E-2</v>
      </c>
      <c r="G107" s="89">
        <v>7.1380010834236183</v>
      </c>
      <c r="H107" s="89">
        <v>10.091278439869988</v>
      </c>
      <c r="I107" s="21">
        <v>4710.625</v>
      </c>
    </row>
    <row r="108" spans="1:9" x14ac:dyDescent="0.25">
      <c r="A108" s="61" t="s">
        <v>118</v>
      </c>
      <c r="B108" s="62">
        <v>4681</v>
      </c>
      <c r="C108" s="89">
        <v>3.8158513138218328</v>
      </c>
      <c r="D108" s="89">
        <v>7.5750636132315519</v>
      </c>
      <c r="E108" s="89">
        <v>8.1335877862595414</v>
      </c>
      <c r="F108" s="89">
        <v>1.8570822731128074</v>
      </c>
      <c r="G108" s="89">
        <v>7.6333333333333337</v>
      </c>
      <c r="H108" s="89">
        <v>8.1961538461538463</v>
      </c>
      <c r="I108" s="21">
        <v>1544.8844884488449</v>
      </c>
    </row>
    <row r="109" spans="1:9" x14ac:dyDescent="0.25">
      <c r="A109" s="61" t="s">
        <v>119</v>
      </c>
      <c r="B109" s="63">
        <v>873</v>
      </c>
      <c r="C109" s="89">
        <v>2.4810996563573884</v>
      </c>
      <c r="D109" s="89">
        <v>4.3147410358565734</v>
      </c>
      <c r="E109" s="89">
        <v>4.3984063745019917</v>
      </c>
      <c r="F109" s="89">
        <v>0</v>
      </c>
      <c r="G109" s="89">
        <v>1.7945318972659485</v>
      </c>
      <c r="H109" s="89">
        <v>1.8293289146644574</v>
      </c>
      <c r="I109" s="21">
        <v>1164</v>
      </c>
    </row>
    <row r="110" spans="1:9" x14ac:dyDescent="0.25">
      <c r="A110" s="61" t="s">
        <v>120</v>
      </c>
      <c r="B110" s="62">
        <v>10065</v>
      </c>
      <c r="C110" s="89">
        <v>0.947143566815698</v>
      </c>
      <c r="D110" s="89">
        <v>7.6264000000000003</v>
      </c>
      <c r="E110" s="89">
        <v>24.8904</v>
      </c>
      <c r="F110" s="89">
        <v>0.2</v>
      </c>
      <c r="G110" s="89">
        <v>3.7799365582870736</v>
      </c>
      <c r="H110" s="89">
        <v>12.336637589214909</v>
      </c>
      <c r="I110" s="21">
        <v>3145.3125</v>
      </c>
    </row>
    <row r="111" spans="1:9" x14ac:dyDescent="0.25">
      <c r="A111" s="61" t="s">
        <v>121</v>
      </c>
      <c r="B111" s="62">
        <v>23158</v>
      </c>
      <c r="C111" s="89">
        <v>1.0983245530702133</v>
      </c>
      <c r="D111" s="89">
        <v>3.1128380859135967</v>
      </c>
      <c r="E111" s="89">
        <v>4.2576184065597849</v>
      </c>
      <c r="F111" s="89">
        <v>1.1592216374984703</v>
      </c>
      <c r="G111" s="89">
        <v>9.7676651305683571</v>
      </c>
      <c r="H111" s="89">
        <v>13.359831029185868</v>
      </c>
      <c r="I111" s="21">
        <v>3087.7333333333331</v>
      </c>
    </row>
    <row r="112" spans="1:9" x14ac:dyDescent="0.25">
      <c r="A112" s="61" t="s">
        <v>122</v>
      </c>
      <c r="B112" s="62">
        <v>6096</v>
      </c>
      <c r="C112" s="89">
        <v>1.4593175853018372</v>
      </c>
      <c r="D112" s="89">
        <v>11.583333333333334</v>
      </c>
      <c r="E112" s="89">
        <v>24.733072916666668</v>
      </c>
      <c r="F112" s="89">
        <v>0.52473958333333337</v>
      </c>
      <c r="G112" s="89">
        <v>1.2533107917723303</v>
      </c>
      <c r="H112" s="89">
        <v>2.6761059453367144</v>
      </c>
      <c r="I112" s="21">
        <v>1354.6666666666667</v>
      </c>
    </row>
    <row r="113" spans="1:9" x14ac:dyDescent="0.25">
      <c r="A113" s="61" t="s">
        <v>123</v>
      </c>
      <c r="B113" s="62">
        <v>1232</v>
      </c>
      <c r="C113" s="89">
        <v>2.1103896103896105</v>
      </c>
      <c r="D113" s="89">
        <v>3.5326086956521738</v>
      </c>
      <c r="E113" s="89">
        <v>10.283967391304348</v>
      </c>
      <c r="F113" s="89">
        <v>4.0760869565217392E-2</v>
      </c>
      <c r="G113" s="89">
        <v>2.4904214559386975</v>
      </c>
      <c r="H113" s="89">
        <v>7.25</v>
      </c>
      <c r="I113" s="21">
        <v>2240</v>
      </c>
    </row>
    <row r="114" spans="1:9" x14ac:dyDescent="0.25">
      <c r="A114" s="61" t="s">
        <v>124</v>
      </c>
      <c r="B114" s="62">
        <v>9286</v>
      </c>
      <c r="C114" s="89">
        <v>18.145380142149474</v>
      </c>
      <c r="D114" s="89">
        <v>25.250711823767421</v>
      </c>
      <c r="E114" s="89">
        <v>18.554023677506368</v>
      </c>
      <c r="F114" s="89">
        <v>4.0011988610819724</v>
      </c>
      <c r="G114" s="89">
        <v>50.630408653846153</v>
      </c>
      <c r="H114" s="89">
        <v>37.202824519230766</v>
      </c>
      <c r="I114" s="21">
        <v>871.92488262910797</v>
      </c>
    </row>
    <row r="115" spans="1:9" x14ac:dyDescent="0.25">
      <c r="A115" s="61" t="s">
        <v>125</v>
      </c>
      <c r="B115" s="62">
        <v>85846</v>
      </c>
      <c r="C115" s="89">
        <v>1.7657433077837057</v>
      </c>
      <c r="D115" s="89">
        <v>4.8125853255865634</v>
      </c>
      <c r="E115" s="89">
        <v>5.8198241102327204</v>
      </c>
      <c r="F115" s="89">
        <v>1.2497380702924088</v>
      </c>
      <c r="G115" s="89">
        <v>13.621675053918045</v>
      </c>
      <c r="H115" s="89">
        <v>16.472591660675771</v>
      </c>
      <c r="I115" s="21">
        <v>4418.2192485846626</v>
      </c>
    </row>
    <row r="116" spans="1:9" x14ac:dyDescent="0.25">
      <c r="A116" s="61" t="s">
        <v>126</v>
      </c>
      <c r="B116" s="62">
        <v>4261</v>
      </c>
      <c r="C116" s="89">
        <v>2.0171321286083077</v>
      </c>
      <c r="D116" s="89">
        <v>2.0861650485436893</v>
      </c>
      <c r="E116" s="89">
        <v>3.3395631067961165</v>
      </c>
      <c r="F116" s="89">
        <v>3.7864077669902914E-2</v>
      </c>
      <c r="G116" s="89">
        <v>5.1652644230769234</v>
      </c>
      <c r="H116" s="89">
        <v>8.2686298076923084</v>
      </c>
      <c r="I116" s="21">
        <v>3277.6923076923076</v>
      </c>
    </row>
    <row r="117" spans="1:9" x14ac:dyDescent="0.25">
      <c r="A117" s="61" t="s">
        <v>127</v>
      </c>
      <c r="B117" s="62">
        <v>4750</v>
      </c>
      <c r="C117" s="89">
        <v>3.008</v>
      </c>
      <c r="D117" s="89">
        <v>6.9057515708071531</v>
      </c>
      <c r="E117" s="89">
        <v>15.972450459159013</v>
      </c>
      <c r="F117" s="89">
        <v>2.0517158047365878</v>
      </c>
      <c r="G117" s="89">
        <v>6.1059829059829056</v>
      </c>
      <c r="H117" s="89">
        <v>14.122649572649573</v>
      </c>
      <c r="I117" s="21">
        <v>1208.651399491094</v>
      </c>
    </row>
    <row r="118" spans="1:9" x14ac:dyDescent="0.25">
      <c r="A118" s="61" t="s">
        <v>128</v>
      </c>
      <c r="B118" s="62">
        <v>19943</v>
      </c>
      <c r="C118" s="89">
        <v>7.5745875745875741</v>
      </c>
      <c r="D118" s="89">
        <v>21.330132730866985</v>
      </c>
      <c r="E118" s="89">
        <v>29.665207568483478</v>
      </c>
      <c r="F118" s="89">
        <v>3.5978537136402147</v>
      </c>
      <c r="G118" s="89">
        <v>45.383806519453209</v>
      </c>
      <c r="H118" s="89">
        <v>63.118221421060539</v>
      </c>
      <c r="I118" s="21">
        <v>2121.5957446808511</v>
      </c>
    </row>
    <row r="119" spans="1:9" x14ac:dyDescent="0.25">
      <c r="A119" s="61" t="s">
        <v>129</v>
      </c>
      <c r="B119" s="62">
        <v>41674</v>
      </c>
      <c r="C119" s="89">
        <v>3.950400729471613</v>
      </c>
      <c r="D119" s="89">
        <v>7.7410542154511681</v>
      </c>
      <c r="E119" s="89">
        <v>17.327173555273429</v>
      </c>
      <c r="F119" s="89">
        <v>0.10372878168053792</v>
      </c>
      <c r="G119" s="89">
        <v>18.866490946596379</v>
      </c>
      <c r="H119" s="89">
        <v>42.229773091909237</v>
      </c>
      <c r="I119" s="21">
        <v>1483.0604982206405</v>
      </c>
    </row>
    <row r="120" spans="1:9" x14ac:dyDescent="0.25">
      <c r="A120" s="61" t="s">
        <v>130</v>
      </c>
      <c r="B120" s="62">
        <v>405262</v>
      </c>
      <c r="C120" s="89">
        <v>2.8634685709491636</v>
      </c>
      <c r="D120" s="89">
        <v>4.258284804250744</v>
      </c>
      <c r="E120" s="89">
        <v>21.832061853022012</v>
      </c>
      <c r="F120" s="89">
        <v>0.5718799194178712</v>
      </c>
      <c r="G120" s="89">
        <v>40.065426046126227</v>
      </c>
      <c r="H120" s="89">
        <v>205.41389310868664</v>
      </c>
      <c r="I120" s="21">
        <v>2496.3779721572009</v>
      </c>
    </row>
    <row r="121" spans="1:9" x14ac:dyDescent="0.25">
      <c r="A121" s="61" t="s">
        <v>131</v>
      </c>
      <c r="B121" s="62">
        <v>8252</v>
      </c>
      <c r="C121" s="89">
        <v>6.1170625302956863</v>
      </c>
      <c r="D121" s="89">
        <v>6.8864938608458388</v>
      </c>
      <c r="E121" s="89">
        <v>7.3923601637107774</v>
      </c>
      <c r="F121" s="89">
        <v>2.9461118690313781</v>
      </c>
      <c r="G121" s="89">
        <v>11.79392523364486</v>
      </c>
      <c r="H121" s="89">
        <v>12.660280373831776</v>
      </c>
      <c r="I121" s="21">
        <v>1465.7193605683838</v>
      </c>
    </row>
    <row r="122" spans="1:9" x14ac:dyDescent="0.25">
      <c r="A122" s="61" t="s">
        <v>132</v>
      </c>
      <c r="B122" s="62">
        <v>61254</v>
      </c>
      <c r="C122" s="89">
        <v>2.2013746041074866</v>
      </c>
      <c r="D122" s="89">
        <v>6.1258858804288572</v>
      </c>
      <c r="E122" s="89">
        <v>10.24831909867345</v>
      </c>
      <c r="F122" s="89">
        <v>0.54097764855533348</v>
      </c>
      <c r="G122" s="89">
        <v>11.576493818681319</v>
      </c>
      <c r="H122" s="89">
        <v>19.366929945054945</v>
      </c>
      <c r="I122" s="21">
        <v>1412.6845018450185</v>
      </c>
    </row>
    <row r="123" spans="1:9" x14ac:dyDescent="0.25">
      <c r="A123" s="61" t="s">
        <v>133</v>
      </c>
      <c r="B123" s="62">
        <v>863407</v>
      </c>
      <c r="C123" s="89">
        <v>3.7175573049558319</v>
      </c>
      <c r="D123" s="89">
        <v>3.7500759416767924</v>
      </c>
      <c r="E123" s="89">
        <v>12.950398401719786</v>
      </c>
      <c r="F123" s="89">
        <v>0.48608865314515376</v>
      </c>
      <c r="G123" s="89">
        <v>45.552488540084866</v>
      </c>
      <c r="H123" s="89">
        <v>157.30958091480636</v>
      </c>
      <c r="I123" s="21">
        <v>1572.6903460837887</v>
      </c>
    </row>
    <row r="124" spans="1:9" x14ac:dyDescent="0.25">
      <c r="A124" s="61" t="s">
        <v>134</v>
      </c>
      <c r="B124" s="62">
        <v>301578</v>
      </c>
      <c r="C124" s="89">
        <v>4.4034677595845855</v>
      </c>
      <c r="D124" s="89">
        <v>8.9194422615809312</v>
      </c>
      <c r="E124" s="89">
        <v>17.042911738432501</v>
      </c>
      <c r="F124" s="89">
        <v>0.22999321633184899</v>
      </c>
      <c r="G124" s="89">
        <v>36.347410772936279</v>
      </c>
      <c r="H124" s="89">
        <v>69.451171447339604</v>
      </c>
      <c r="I124" s="21">
        <v>918.04566210045664</v>
      </c>
    </row>
    <row r="125" spans="1:9" x14ac:dyDescent="0.25">
      <c r="A125" s="61" t="s">
        <v>135</v>
      </c>
      <c r="B125" s="62">
        <v>4608</v>
      </c>
      <c r="C125" s="89">
        <v>5.412109375</v>
      </c>
      <c r="D125" s="89">
        <v>4.680743243243243</v>
      </c>
      <c r="E125" s="89">
        <v>6.6576576576576576</v>
      </c>
      <c r="F125" s="89">
        <v>2.6936936936936937</v>
      </c>
      <c r="G125" s="89">
        <v>11.989903846153846</v>
      </c>
      <c r="H125" s="89">
        <v>17.053846153846155</v>
      </c>
      <c r="I125" s="21">
        <v>1453.627760252366</v>
      </c>
    </row>
    <row r="126" spans="1:9" x14ac:dyDescent="0.25">
      <c r="A126" s="61" t="s">
        <v>136</v>
      </c>
      <c r="B126" s="62">
        <v>1406</v>
      </c>
      <c r="C126" s="89">
        <v>0.8534850640113798</v>
      </c>
      <c r="D126" s="89">
        <v>6.6298342541436464</v>
      </c>
      <c r="E126" s="89">
        <v>4.9834254143646408</v>
      </c>
      <c r="F126" s="89">
        <v>0</v>
      </c>
      <c r="G126" s="89">
        <v>0.43541364296081275</v>
      </c>
      <c r="H126" s="89">
        <v>0.32728592162554426</v>
      </c>
      <c r="I126" s="21">
        <v>1874.6666666666667</v>
      </c>
    </row>
    <row r="127" spans="1:9" x14ac:dyDescent="0.25">
      <c r="A127" s="61" t="s">
        <v>137</v>
      </c>
      <c r="B127" s="62">
        <v>147730</v>
      </c>
      <c r="C127" s="89">
        <v>2.3480741893995805</v>
      </c>
      <c r="D127" s="89">
        <v>7.292931628963081</v>
      </c>
      <c r="E127" s="89">
        <v>13.230047935413339</v>
      </c>
      <c r="F127" s="89">
        <v>0.46245059288537549</v>
      </c>
      <c r="G127" s="89">
        <v>12.795787376885905</v>
      </c>
      <c r="H127" s="89">
        <v>23.212733778449962</v>
      </c>
      <c r="I127" s="21">
        <v>2617.9337231968811</v>
      </c>
    </row>
    <row r="128" spans="1:9" x14ac:dyDescent="0.25">
      <c r="A128" s="61" t="s">
        <v>138</v>
      </c>
      <c r="B128" s="62">
        <v>4032</v>
      </c>
      <c r="C128" s="89">
        <v>0.96676587301587302</v>
      </c>
      <c r="D128" s="89">
        <v>8.6238938053097343</v>
      </c>
      <c r="E128" s="89">
        <v>23.283185840707965</v>
      </c>
      <c r="F128" s="89">
        <v>0.55309734513274333</v>
      </c>
      <c r="G128" s="89">
        <v>1.947052947052947</v>
      </c>
      <c r="H128" s="89">
        <v>5.256743256743257</v>
      </c>
      <c r="I128" s="21">
        <v>1938.4615384615383</v>
      </c>
    </row>
    <row r="129" spans="1:9" x14ac:dyDescent="0.25">
      <c r="A129" s="61" t="s">
        <v>139</v>
      </c>
      <c r="B129" s="62">
        <v>4716</v>
      </c>
      <c r="C129" s="89">
        <v>1.8392705682782018</v>
      </c>
      <c r="D129" s="89">
        <v>3.3620155038759689</v>
      </c>
      <c r="E129" s="89">
        <v>12.730232558139535</v>
      </c>
      <c r="F129" s="89">
        <v>0.11472868217054263</v>
      </c>
      <c r="G129" s="89">
        <v>3.8346595932802829</v>
      </c>
      <c r="H129" s="89">
        <v>14.519893899204243</v>
      </c>
      <c r="I129" s="21">
        <v>1626.2068965517242</v>
      </c>
    </row>
    <row r="130" spans="1:9" x14ac:dyDescent="0.25">
      <c r="A130" s="61" t="s">
        <v>140</v>
      </c>
      <c r="B130" s="62">
        <v>20022</v>
      </c>
      <c r="C130" s="89">
        <v>1.1998801318549595</v>
      </c>
      <c r="D130" s="89">
        <v>2.1654948620876149</v>
      </c>
      <c r="E130" s="89">
        <v>5.3731746890210923</v>
      </c>
      <c r="F130" s="89">
        <v>0.31097890751757706</v>
      </c>
      <c r="G130" s="89">
        <v>8.7169811320754711</v>
      </c>
      <c r="H130" s="89">
        <v>21.629172714078376</v>
      </c>
      <c r="I130" s="21">
        <v>2868.4813753581661</v>
      </c>
    </row>
    <row r="131" spans="1:9" x14ac:dyDescent="0.25">
      <c r="A131" s="61" t="s">
        <v>141</v>
      </c>
      <c r="B131" s="63">
        <v>993</v>
      </c>
      <c r="C131" s="89">
        <v>11.399798590130917</v>
      </c>
      <c r="D131" s="89">
        <v>7.2193877551020407</v>
      </c>
      <c r="E131" s="89">
        <v>17.685586734693878</v>
      </c>
      <c r="F131" s="89">
        <v>6.7602040816326536E-2</v>
      </c>
      <c r="G131" s="89">
        <v>4.6317512274959087</v>
      </c>
      <c r="H131" s="89">
        <v>11.346563011456629</v>
      </c>
      <c r="I131" s="21">
        <v>794.4</v>
      </c>
    </row>
    <row r="132" spans="1:9" x14ac:dyDescent="0.25">
      <c r="A132" s="61" t="s">
        <v>142</v>
      </c>
      <c r="B132" s="62">
        <v>14435</v>
      </c>
      <c r="C132" s="89">
        <v>1.71111880845168</v>
      </c>
      <c r="D132" s="89">
        <v>3.3835616438356166</v>
      </c>
      <c r="E132" s="89">
        <v>4.0509589041095895</v>
      </c>
      <c r="F132" s="89">
        <v>2.7397260273972601E-2</v>
      </c>
      <c r="G132" s="89">
        <v>9.1481481481481488</v>
      </c>
      <c r="H132" s="89">
        <v>10.952592592592593</v>
      </c>
      <c r="I132" s="21">
        <v>2830.3921568627452</v>
      </c>
    </row>
    <row r="133" spans="1:9" x14ac:dyDescent="0.25">
      <c r="A133" s="61" t="s">
        <v>143</v>
      </c>
      <c r="B133" s="62">
        <v>1834</v>
      </c>
      <c r="C133" s="89">
        <v>0.65430752453653218</v>
      </c>
      <c r="D133" s="89">
        <v>4.1958041958041958</v>
      </c>
      <c r="E133" s="89">
        <v>9.6573426573426566</v>
      </c>
      <c r="F133" s="89">
        <v>1.2587412587412588</v>
      </c>
      <c r="G133" s="89">
        <v>1.5384615384615385</v>
      </c>
      <c r="H133" s="89">
        <v>3.5410256410256409</v>
      </c>
      <c r="I133" s="21">
        <v>2445.3333333333335</v>
      </c>
    </row>
    <row r="134" spans="1:9" x14ac:dyDescent="0.25">
      <c r="A134" s="61" t="s">
        <v>144</v>
      </c>
      <c r="B134" s="62">
        <v>298915</v>
      </c>
      <c r="C134" s="89">
        <v>4.1275412742752957</v>
      </c>
      <c r="D134" s="89">
        <v>11.924766102219129</v>
      </c>
      <c r="E134" s="89">
        <v>26.250782881002088</v>
      </c>
      <c r="F134" s="89">
        <v>1.2652033557565916</v>
      </c>
      <c r="G134" s="89">
        <v>45.954666761025557</v>
      </c>
      <c r="H134" s="89">
        <v>101.16307264827537</v>
      </c>
      <c r="I134" s="21">
        <v>1550.3890041493776</v>
      </c>
    </row>
    <row r="135" spans="1:9" x14ac:dyDescent="0.25">
      <c r="A135" s="61" t="s">
        <v>145</v>
      </c>
      <c r="B135" s="62">
        <v>1853</v>
      </c>
      <c r="C135" s="89">
        <v>0.75337290879654617</v>
      </c>
      <c r="D135" s="89">
        <v>8.5121951219512191</v>
      </c>
      <c r="E135" s="89">
        <v>6.8170731707317076</v>
      </c>
      <c r="F135" s="89">
        <v>0.3048780487804878</v>
      </c>
      <c r="G135" s="89">
        <v>1.6778846153846154</v>
      </c>
      <c r="H135" s="89">
        <v>1.34375</v>
      </c>
      <c r="I135" s="21">
        <v>4632.5</v>
      </c>
    </row>
    <row r="136" spans="1:9" x14ac:dyDescent="0.25">
      <c r="A136" s="61" t="s">
        <v>146</v>
      </c>
      <c r="B136" s="62">
        <v>31076</v>
      </c>
      <c r="C136" s="89">
        <v>1.1492791865104903</v>
      </c>
      <c r="D136" s="89">
        <v>6.1229213097891311</v>
      </c>
      <c r="E136" s="89">
        <v>8.9045088290759473</v>
      </c>
      <c r="F136" s="89">
        <v>1.1921824104234529</v>
      </c>
      <c r="G136" s="89">
        <v>5.2032342657342658</v>
      </c>
      <c r="H136" s="89">
        <v>7.5670163170163169</v>
      </c>
      <c r="I136" s="21">
        <v>2917.9342723004693</v>
      </c>
    </row>
    <row r="137" spans="1:9" x14ac:dyDescent="0.25">
      <c r="A137" s="61" t="s">
        <v>147</v>
      </c>
      <c r="B137" s="62">
        <v>5999</v>
      </c>
      <c r="C137" s="89">
        <v>0.53842307051175198</v>
      </c>
      <c r="D137" s="89">
        <v>0.83247422680412375</v>
      </c>
      <c r="E137" s="89">
        <v>0.97396907216494844</v>
      </c>
      <c r="F137" s="89">
        <v>4.3298969072164947E-2</v>
      </c>
      <c r="G137" s="89">
        <v>2.3304473304473303</v>
      </c>
      <c r="H137" s="89">
        <v>2.7265512265512264</v>
      </c>
      <c r="I137" s="21">
        <v>4285</v>
      </c>
    </row>
    <row r="138" spans="1:9" x14ac:dyDescent="0.25">
      <c r="A138" s="61" t="s">
        <v>148</v>
      </c>
      <c r="B138" s="62">
        <v>1316</v>
      </c>
      <c r="C138" s="89">
        <v>2.0136778115501519</v>
      </c>
      <c r="D138" s="89">
        <v>8.8926174496644297</v>
      </c>
      <c r="E138" s="89">
        <v>15.946308724832214</v>
      </c>
      <c r="F138" s="89">
        <v>2.3489932885906041E-2</v>
      </c>
      <c r="G138" s="89">
        <v>2.5480769230769229</v>
      </c>
      <c r="H138" s="89">
        <v>4.569230769230769</v>
      </c>
      <c r="I138" s="21">
        <v>1754.6666666666667</v>
      </c>
    </row>
    <row r="139" spans="1:9" x14ac:dyDescent="0.25">
      <c r="A139" s="61" t="s">
        <v>149</v>
      </c>
      <c r="B139" s="62">
        <v>24487</v>
      </c>
      <c r="C139" s="89">
        <v>1.5395924368032017</v>
      </c>
      <c r="D139" s="89">
        <v>5.244122965641953</v>
      </c>
      <c r="E139" s="89">
        <v>10.124634858812074</v>
      </c>
      <c r="F139" s="89">
        <v>0.11851439699540965</v>
      </c>
      <c r="G139" s="89">
        <v>4.5031055900621118</v>
      </c>
      <c r="H139" s="89">
        <v>8.6939799331103682</v>
      </c>
      <c r="I139" s="21">
        <v>4027.4671052631579</v>
      </c>
    </row>
    <row r="140" spans="1:9" x14ac:dyDescent="0.25">
      <c r="A140" s="61" t="s">
        <v>150</v>
      </c>
      <c r="B140" s="62">
        <v>82736</v>
      </c>
      <c r="C140" s="89">
        <v>1.0633823245020306</v>
      </c>
      <c r="D140" s="89">
        <v>3.9802750633369528</v>
      </c>
      <c r="E140" s="89">
        <v>11.268412956930872</v>
      </c>
      <c r="F140" s="89">
        <v>2.4593738689829894</v>
      </c>
      <c r="G140" s="89">
        <v>4.6997863247863245</v>
      </c>
      <c r="H140" s="89">
        <v>13.3053952991453</v>
      </c>
      <c r="I140" s="21">
        <v>1928.5780885780887</v>
      </c>
    </row>
    <row r="141" spans="1:9" x14ac:dyDescent="0.25">
      <c r="A141" s="61" t="s">
        <v>151</v>
      </c>
      <c r="B141" s="62">
        <v>35065</v>
      </c>
      <c r="C141" s="89">
        <v>2.2141451589904464</v>
      </c>
      <c r="D141" s="89">
        <v>2.9668309832244257</v>
      </c>
      <c r="E141" s="89">
        <v>11.049294967327754</v>
      </c>
      <c r="F141" s="89">
        <v>0.52065420917879934</v>
      </c>
      <c r="G141" s="89">
        <v>21.674762702400894</v>
      </c>
      <c r="H141" s="89">
        <v>80.722780569514242</v>
      </c>
      <c r="I141" s="21">
        <v>1332.2568389057751</v>
      </c>
    </row>
    <row r="142" spans="1:9" x14ac:dyDescent="0.25">
      <c r="A142" s="61" t="s">
        <v>152</v>
      </c>
      <c r="B142" s="62">
        <v>3140</v>
      </c>
      <c r="C142" s="89">
        <v>2.4509554140127388</v>
      </c>
      <c r="D142" s="89">
        <v>7.0605504587155963</v>
      </c>
      <c r="E142" s="89">
        <v>8.1880733944954134</v>
      </c>
      <c r="F142" s="89">
        <v>4.1284403669724773E-2</v>
      </c>
      <c r="G142" s="89">
        <v>4</v>
      </c>
      <c r="H142" s="89">
        <v>4.6387733887733891</v>
      </c>
      <c r="I142" s="21">
        <v>1926.3803680981596</v>
      </c>
    </row>
    <row r="143" spans="1:9" x14ac:dyDescent="0.25">
      <c r="A143" s="61" t="s">
        <v>153</v>
      </c>
      <c r="B143" s="62">
        <v>23514</v>
      </c>
      <c r="C143" s="89">
        <v>1.6414901760653229</v>
      </c>
      <c r="D143" s="89">
        <v>1.829462508294625</v>
      </c>
      <c r="E143" s="89">
        <v>2.0100483458147691</v>
      </c>
      <c r="F143" s="89">
        <v>0.2369892880841786</v>
      </c>
      <c r="G143" s="89">
        <v>13.904178674351584</v>
      </c>
      <c r="H143" s="89">
        <v>15.276657060518732</v>
      </c>
      <c r="I143" s="21">
        <v>4470.3422053231943</v>
      </c>
    </row>
    <row r="144" spans="1:9" x14ac:dyDescent="0.25">
      <c r="A144" s="61" t="s">
        <v>154</v>
      </c>
      <c r="B144" s="62">
        <v>8771</v>
      </c>
      <c r="C144" s="89">
        <v>13.291300877893057</v>
      </c>
      <c r="D144" s="89">
        <v>14.627101631116687</v>
      </c>
      <c r="E144" s="89">
        <v>15.002007528230866</v>
      </c>
      <c r="F144" s="89">
        <v>0.43726474278544541</v>
      </c>
      <c r="G144" s="89">
        <v>33.118749999999999</v>
      </c>
      <c r="H144" s="89">
        <v>33.967613636363637</v>
      </c>
      <c r="I144" s="21">
        <v>974.55555555555554</v>
      </c>
    </row>
    <row r="145" spans="1:9" x14ac:dyDescent="0.25">
      <c r="A145" s="61" t="s">
        <v>155</v>
      </c>
      <c r="B145" s="62">
        <v>13031</v>
      </c>
      <c r="C145" s="89">
        <v>2.4585987261146496</v>
      </c>
      <c r="D145" s="89">
        <v>6.4165832165031045</v>
      </c>
      <c r="E145" s="89">
        <v>9.133386741438013</v>
      </c>
      <c r="F145" s="89">
        <v>6.0084117764870819E-2</v>
      </c>
      <c r="G145" s="89">
        <v>11.217787114845938</v>
      </c>
      <c r="H145" s="89">
        <v>15.967436974789916</v>
      </c>
      <c r="I145" s="21">
        <v>2921.7488789237668</v>
      </c>
    </row>
    <row r="146" spans="1:9" x14ac:dyDescent="0.25">
      <c r="A146" s="61" t="s">
        <v>156</v>
      </c>
      <c r="B146" s="62">
        <v>38092</v>
      </c>
      <c r="C146" s="89">
        <v>1.9183030557597396</v>
      </c>
      <c r="D146" s="89">
        <v>6.2321535181236678</v>
      </c>
      <c r="E146" s="89">
        <v>13.133987206823027</v>
      </c>
      <c r="F146" s="89">
        <v>0.21287846481876332</v>
      </c>
      <c r="G146" s="89">
        <v>15.110008271298593</v>
      </c>
      <c r="H146" s="89">
        <v>31.843672456575682</v>
      </c>
      <c r="I146" s="21">
        <v>3976.2004175365346</v>
      </c>
    </row>
    <row r="147" spans="1:9" x14ac:dyDescent="0.25">
      <c r="A147" s="61" t="s">
        <v>157</v>
      </c>
      <c r="B147" s="62">
        <v>24010</v>
      </c>
      <c r="C147" s="89">
        <v>4.7792586422324028</v>
      </c>
      <c r="D147" s="89">
        <v>9.8718169304886434</v>
      </c>
      <c r="E147" s="89">
        <v>22.776152787336546</v>
      </c>
      <c r="F147" s="89">
        <v>3.0540261527873366E-2</v>
      </c>
      <c r="G147" s="89">
        <v>33.435314685314687</v>
      </c>
      <c r="H147" s="89">
        <v>77.141608391608386</v>
      </c>
      <c r="I147" s="21">
        <v>1554.0453074433658</v>
      </c>
    </row>
    <row r="148" spans="1:9" x14ac:dyDescent="0.25">
      <c r="A148" s="61" t="s">
        <v>158</v>
      </c>
      <c r="B148" s="63">
        <v>998</v>
      </c>
      <c r="C148" s="89">
        <v>1.1513026052104209</v>
      </c>
      <c r="D148" s="89">
        <v>1.6437768240343347</v>
      </c>
      <c r="E148" s="89">
        <v>2.2117310443490701</v>
      </c>
      <c r="F148" s="89">
        <v>0.20171673819742489</v>
      </c>
      <c r="G148" s="89">
        <v>0.94026186579378068</v>
      </c>
      <c r="H148" s="89">
        <v>1.2651391162029459</v>
      </c>
      <c r="I148" s="21">
        <v>1691.5254237288136</v>
      </c>
    </row>
    <row r="149" spans="1:9" x14ac:dyDescent="0.25">
      <c r="A149" s="61" t="s">
        <v>159</v>
      </c>
      <c r="B149" s="62">
        <v>12184</v>
      </c>
      <c r="C149" s="89">
        <v>4.7852921864740647</v>
      </c>
      <c r="D149" s="89">
        <v>10.803038725217714</v>
      </c>
      <c r="E149" s="89">
        <v>24.258662219751713</v>
      </c>
      <c r="F149" s="89">
        <v>1.4452473596442468</v>
      </c>
      <c r="G149" s="89">
        <v>22.88226059654631</v>
      </c>
      <c r="H149" s="89">
        <v>51.383045525902666</v>
      </c>
      <c r="I149" s="21">
        <v>1624.5333333333333</v>
      </c>
    </row>
    <row r="150" spans="1:9" x14ac:dyDescent="0.25">
      <c r="A150" s="61" t="s">
        <v>160</v>
      </c>
      <c r="B150" s="62">
        <v>2164</v>
      </c>
      <c r="C150" s="89">
        <v>2.9805914972273566</v>
      </c>
      <c r="D150" s="89">
        <v>6.2743190661478598</v>
      </c>
      <c r="E150" s="89">
        <v>12.14396887159533</v>
      </c>
      <c r="F150" s="89">
        <v>1.6536964980544746</v>
      </c>
      <c r="G150" s="89">
        <v>3.6857142857142855</v>
      </c>
      <c r="H150" s="89">
        <v>7.1337142857142855</v>
      </c>
      <c r="I150" s="21">
        <v>1327.6073619631902</v>
      </c>
    </row>
    <row r="151" spans="1:9" x14ac:dyDescent="0.25">
      <c r="A151" s="61" t="s">
        <v>161</v>
      </c>
      <c r="B151" s="62">
        <v>1973</v>
      </c>
      <c r="C151" s="89">
        <v>0.40040547389761783</v>
      </c>
      <c r="D151" s="89">
        <v>2.393939393939394</v>
      </c>
      <c r="E151" s="89">
        <v>21.703030303030303</v>
      </c>
      <c r="F151" s="89">
        <v>1.8181818181818181E-2</v>
      </c>
      <c r="G151" s="89">
        <v>0.75961538461538458</v>
      </c>
      <c r="H151" s="89">
        <v>6.8865384615384615</v>
      </c>
      <c r="I151" s="21">
        <v>3946</v>
      </c>
    </row>
    <row r="152" spans="1:9" x14ac:dyDescent="0.25">
      <c r="A152" s="61" t="s">
        <v>162</v>
      </c>
      <c r="B152" s="62">
        <v>18188</v>
      </c>
      <c r="C152" s="89">
        <v>1.573455025291401</v>
      </c>
      <c r="D152" s="89">
        <v>5.9732832394072215</v>
      </c>
      <c r="E152" s="89">
        <v>10.69067000626174</v>
      </c>
      <c r="F152" s="89">
        <v>0.17553746608223753</v>
      </c>
      <c r="G152" s="89">
        <v>5.5034615384615382</v>
      </c>
      <c r="H152" s="89">
        <v>9.8498076923076923</v>
      </c>
      <c r="I152" s="21">
        <v>3368.1481481481478</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ED3A-FDEC-40F6-99C9-BE52A8D84EC0}">
  <dimension ref="A1:I46"/>
  <sheetViews>
    <sheetView workbookViewId="0">
      <selection sqref="A1:XFD1048576"/>
    </sheetView>
  </sheetViews>
  <sheetFormatPr defaultRowHeight="15" x14ac:dyDescent="0.25"/>
  <cols>
    <col min="1" max="1" width="21.28515625" customWidth="1"/>
    <col min="2" max="2" width="11.7109375" customWidth="1"/>
    <col min="3" max="3" width="18.7109375" customWidth="1"/>
    <col min="4" max="4" width="22.28515625" customWidth="1"/>
    <col min="5" max="5" width="19.7109375" bestFit="1" customWidth="1"/>
    <col min="6" max="6" width="20.85546875" customWidth="1"/>
    <col min="7" max="7" width="15.42578125" customWidth="1"/>
    <col min="8" max="8" width="17.140625" customWidth="1"/>
    <col min="9" max="9" width="18.85546875" customWidth="1"/>
  </cols>
  <sheetData>
    <row r="1" spans="1:9" x14ac:dyDescent="0.25">
      <c r="A1" s="90" t="s">
        <v>163</v>
      </c>
      <c r="B1" s="90"/>
      <c r="C1" s="90"/>
      <c r="D1" s="90" t="s">
        <v>238</v>
      </c>
      <c r="E1" s="90"/>
      <c r="F1" s="90"/>
      <c r="G1" s="90"/>
      <c r="H1" s="90"/>
      <c r="I1" s="90"/>
    </row>
    <row r="2" spans="1:9" x14ac:dyDescent="0.25">
      <c r="A2" s="91"/>
      <c r="B2" s="91"/>
      <c r="C2" s="91"/>
      <c r="D2" s="91"/>
      <c r="E2" s="91"/>
      <c r="F2" s="91"/>
      <c r="G2" s="91"/>
      <c r="H2" s="91"/>
      <c r="I2" s="91"/>
    </row>
    <row r="3" spans="1:9" ht="45" x14ac:dyDescent="0.25">
      <c r="A3" s="46" t="s">
        <v>191</v>
      </c>
      <c r="B3" s="87" t="s">
        <v>3</v>
      </c>
      <c r="C3" s="37" t="s">
        <v>246</v>
      </c>
      <c r="D3" s="37" t="s">
        <v>247</v>
      </c>
      <c r="E3" s="37" t="s">
        <v>248</v>
      </c>
      <c r="F3" s="37" t="s">
        <v>249</v>
      </c>
      <c r="G3" s="37" t="s">
        <v>243</v>
      </c>
      <c r="H3" s="37" t="s">
        <v>250</v>
      </c>
      <c r="I3" s="37" t="s">
        <v>251</v>
      </c>
    </row>
    <row r="4" spans="1:9" x14ac:dyDescent="0.25">
      <c r="A4" s="1" t="s">
        <v>166</v>
      </c>
      <c r="B4" s="21">
        <f>AVERAGE('[2]Usage Sorted'!$B$2:$B$151)</f>
        <v>37792.346666666665</v>
      </c>
      <c r="C4" s="92">
        <f>AVERAGE('[2]Usage Sorted'!$C$2:$C$151)</f>
        <v>2.9695647390124398</v>
      </c>
      <c r="D4" s="92">
        <f>AVERAGE('[2]Usage Sorted'!$D$2:$D$151)</f>
        <v>5.833742914595601</v>
      </c>
      <c r="E4" s="92">
        <f>AVERAGE('[2]Usage Sorted'!$E$2:$E$151)</f>
        <v>10.772086053334451</v>
      </c>
      <c r="F4" s="92">
        <f>AVERAGE('[2]Usage Sorted'!$F$2:$F$151)</f>
        <v>0.7012562466893062</v>
      </c>
      <c r="G4" s="92">
        <f>AVERAGE('[2]Usage Sorted'!$G$2:$G$151)</f>
        <v>11.229474311107756</v>
      </c>
      <c r="H4" s="92">
        <f>AVERAGE('[2]Usage Sorted'!$H$2:$H$151)</f>
        <v>23.650966889669245</v>
      </c>
      <c r="I4" s="92">
        <f>AVERAGE('[2]Usage Sorted'!$I$2:$I$151)</f>
        <v>2242.3042405433707</v>
      </c>
    </row>
    <row r="5" spans="1:9" x14ac:dyDescent="0.25">
      <c r="A5" s="1" t="s">
        <v>167</v>
      </c>
      <c r="B5" s="21">
        <f>MEDIAN('[2]Usage Sorted'!$B$2:$B$151)</f>
        <v>8611</v>
      </c>
      <c r="C5" s="92">
        <f>MEDIAN('[2]Usage Sorted'!$C$2:$C$151)</f>
        <v>2.1266088740994231</v>
      </c>
      <c r="D5" s="92">
        <f>MEDIAN('[2]Usage Sorted'!$D$2:$D$151)</f>
        <v>5.2162411806741442</v>
      </c>
      <c r="E5" s="92">
        <f>MEDIAN('[2]Usage Sorted'!$E$2:$E$151)</f>
        <v>9.9236806269345177</v>
      </c>
      <c r="F5" s="92">
        <f>MEDIAN('[2]Usage Sorted'!$F$2:$F$151)</f>
        <v>0.2558006122947421</v>
      </c>
      <c r="G5" s="92">
        <f>MEDIAN('[2]Usage Sorted'!$G$2:$G$151)</f>
        <v>6.9069767441860463</v>
      </c>
      <c r="H5" s="92">
        <f>MEDIAN('[2]Usage Sorted'!$H$2:$H$151)</f>
        <v>11.411170528817587</v>
      </c>
      <c r="I5" s="92">
        <f>MEDIAN('[2]Usage Sorted'!$I$2:$I$151)</f>
        <v>1975</v>
      </c>
    </row>
    <row r="6" spans="1:9" x14ac:dyDescent="0.25">
      <c r="A6" s="1" t="s">
        <v>236</v>
      </c>
      <c r="B6" s="21">
        <f>SUM('[2]Usage Sorted'!$B$2:$B$151)</f>
        <v>5668852</v>
      </c>
      <c r="C6" s="92">
        <f>SUM('[2]Usage Sorted'!$J$2:$J$151)/SUM('[2]Usage Sorted'!$B$2:$B$151)</f>
        <v>3.1293023702153451</v>
      </c>
      <c r="D6" s="92">
        <f>SUM('[2]Usage Sorted'!$J$2:$J$151)/SUM('[2]Usage Sorted'!$K$2:$K$151)</f>
        <v>5.2378504783276245</v>
      </c>
      <c r="E6" s="92">
        <f>SUM('[2]Usage Sorted'!$L$2:$L$151)/SUM('[2]Usage Sorted'!$K$2:$K$151)</f>
        <v>14.854664875398607</v>
      </c>
      <c r="F6" s="92">
        <f>SUM('[2]Usage Sorted'!$M$2:$M$151)/SUM('[2]Usage Sorted'!$K$2:$K$151)</f>
        <v>0.61448181173969529</v>
      </c>
      <c r="G6" s="92">
        <f>SUM('[2]Usage Sorted'!$J$2:$J$151)/SUM('[2]Usage Sorted'!$N$2:$N$151)</f>
        <v>19.864322356151771</v>
      </c>
      <c r="H6" s="92">
        <f>SUM('[2]Usage Sorted'!$L$2:$L$151)/SUM('[2]Usage Sorted'!$N$2:$N$151)</f>
        <v>56.335676781620805</v>
      </c>
      <c r="I6" s="92">
        <f>SUM('[2]Usage Sorted'!$B$2:$B$151)/SUM('[2]Usage Sorted'!$O$2:$O$151)</f>
        <v>1723.3958076823687</v>
      </c>
    </row>
    <row r="7" spans="1:9" x14ac:dyDescent="0.25">
      <c r="B7" s="54"/>
      <c r="C7" s="93"/>
      <c r="D7" s="93"/>
      <c r="E7" s="93"/>
      <c r="F7" s="93"/>
      <c r="G7" s="93"/>
      <c r="H7" s="93"/>
      <c r="I7" s="93"/>
    </row>
    <row r="8" spans="1:9" ht="45" x14ac:dyDescent="0.25">
      <c r="A8" s="46" t="s">
        <v>170</v>
      </c>
      <c r="B8" s="87" t="s">
        <v>3</v>
      </c>
      <c r="C8" s="37" t="s">
        <v>246</v>
      </c>
      <c r="D8" s="37" t="s">
        <v>247</v>
      </c>
      <c r="E8" s="37" t="s">
        <v>248</v>
      </c>
      <c r="F8" s="37" t="s">
        <v>249</v>
      </c>
      <c r="G8" s="37" t="s">
        <v>243</v>
      </c>
      <c r="H8" s="37" t="s">
        <v>250</v>
      </c>
      <c r="I8" s="37" t="s">
        <v>251</v>
      </c>
    </row>
    <row r="9" spans="1:9" x14ac:dyDescent="0.25">
      <c r="A9" s="1" t="s">
        <v>166</v>
      </c>
      <c r="B9" s="21">
        <f>AVERAGE('[2]Usage Sorted'!$B$138:$B$151)</f>
        <v>278909.42857142858</v>
      </c>
      <c r="C9" s="92">
        <f>AVERAGE('[2]Usage Sorted'!$C$138:$C$151)</f>
        <v>2.8184195499306335</v>
      </c>
      <c r="D9" s="92">
        <f>AVERAGE('[2]Usage Sorted'!$D$138:$D$151)</f>
        <v>6.0450999339961404</v>
      </c>
      <c r="E9" s="92">
        <f>AVERAGE('[2]Usage Sorted'!$E$138:$E$151)</f>
        <v>16.145022490742583</v>
      </c>
      <c r="F9" s="92">
        <f>AVERAGE('[2]Usage Sorted'!$F$138:$F$151)</f>
        <v>0.77245972325035794</v>
      </c>
      <c r="G9" s="92">
        <f>AVERAGE('[2]Usage Sorted'!$G$138:$G$151)</f>
        <v>27.360029409995462</v>
      </c>
      <c r="H9" s="92">
        <f>AVERAGE('[2]Usage Sorted'!$H$138:$H$151)</f>
        <v>84.554568820884114</v>
      </c>
      <c r="I9" s="92">
        <f>AVERAGE('[2]Usage Sorted'!$I$138:$I$151)</f>
        <v>2058.1043724645015</v>
      </c>
    </row>
    <row r="10" spans="1:9" x14ac:dyDescent="0.25">
      <c r="A10" s="1" t="s">
        <v>167</v>
      </c>
      <c r="B10" s="21">
        <f>MEDIAN('[2]Usage Sorted'!$B$138:$B$151)</f>
        <v>185785</v>
      </c>
      <c r="C10" s="92">
        <f>MEDIAN('[2]Usage Sorted'!$C$138:$C$151)</f>
        <v>2.307492034917944</v>
      </c>
      <c r="D10" s="92">
        <f>MEDIAN('[2]Usage Sorted'!$D$138:$D$151)</f>
        <v>5.4579019463179765</v>
      </c>
      <c r="E10" s="92">
        <f>MEDIAN('[2]Usage Sorted'!$E$138:$E$151)</f>
        <v>14.756481885709617</v>
      </c>
      <c r="F10" s="92">
        <f>MEDIAN('[2]Usage Sorted'!$F$138:$F$151)</f>
        <v>0.47675219174111622</v>
      </c>
      <c r="G10" s="92">
        <f>MEDIAN('[2]Usage Sorted'!$G$138:$G$151)</f>
        <v>26.335667932890154</v>
      </c>
      <c r="H10" s="92">
        <f>MEDIAN('[2]Usage Sorted'!$H$138:$H$151)</f>
        <v>75.132943936446651</v>
      </c>
      <c r="I10" s="92">
        <f>MEDIAN('[2]Usage Sorted'!$I$138:$I$151)</f>
        <v>1973.1693531693531</v>
      </c>
    </row>
    <row r="11" spans="1:9" x14ac:dyDescent="0.25">
      <c r="A11" s="1" t="s">
        <v>237</v>
      </c>
      <c r="B11" s="21">
        <f>SUM('[2]Usage Sorted'!$B$138:$B$151)</f>
        <v>3904732</v>
      </c>
      <c r="C11" s="92">
        <f>SUM('[2]Usage Sorted'!$J$138:$J$151)/SUM('[2]Usage Sorted'!$B$138:$B$151)</f>
        <v>3.2939162021874995</v>
      </c>
      <c r="D11" s="92">
        <f>SUM('[2]Usage Sorted'!$J$138:$J$151)/SUM('[2]Usage Sorted'!$K$138:$K$151)</f>
        <v>5.1422407571993958</v>
      </c>
      <c r="E11" s="92">
        <f>SUM('[2]Usage Sorted'!$L$138:$L$151)/SUM('[2]Usage Sorted'!$K$138:$K$151)</f>
        <v>16.567676854907031</v>
      </c>
      <c r="F11" s="92">
        <f>SUM('[2]Usage Sorted'!$M$138:$M$151)/SUM('[2]Usage Sorted'!$K$138:$K$151)</f>
        <v>0.51745170451024436</v>
      </c>
      <c r="G11" s="92">
        <f>SUM('[2]Usage Sorted'!$J$138:$J$151)/SUM('[2]Usage Sorted'!$N$138:$N$151)</f>
        <v>30.019242445831683</v>
      </c>
      <c r="H11" s="92">
        <f>SUM('[2]Usage Sorted'!$L$138:$L$151)/SUM('[2]Usage Sorted'!$N$138:$N$151)</f>
        <v>96.718363016226846</v>
      </c>
      <c r="I11" s="92">
        <f>SUM('[2]Usage Sorted'!$B$138:$B$151)/SUM('[2]Usage Sorted'!$O$138:$O$151)</f>
        <v>1607.5339025615269</v>
      </c>
    </row>
    <row r="12" spans="1:9" x14ac:dyDescent="0.25">
      <c r="B12" s="54"/>
      <c r="C12" s="94"/>
      <c r="D12" s="94"/>
      <c r="E12" s="94"/>
      <c r="F12" s="94"/>
      <c r="G12" s="94"/>
      <c r="H12" s="94"/>
      <c r="I12" s="94"/>
    </row>
    <row r="13" spans="1:9" ht="45" x14ac:dyDescent="0.25">
      <c r="A13" s="46" t="s">
        <v>171</v>
      </c>
      <c r="B13" s="87" t="s">
        <v>3</v>
      </c>
      <c r="C13" s="37" t="s">
        <v>246</v>
      </c>
      <c r="D13" s="37" t="s">
        <v>247</v>
      </c>
      <c r="E13" s="37" t="s">
        <v>248</v>
      </c>
      <c r="F13" s="37" t="s">
        <v>249</v>
      </c>
      <c r="G13" s="37" t="s">
        <v>243</v>
      </c>
      <c r="H13" s="37" t="s">
        <v>250</v>
      </c>
      <c r="I13" s="37" t="s">
        <v>251</v>
      </c>
    </row>
    <row r="14" spans="1:9" x14ac:dyDescent="0.25">
      <c r="A14" s="1" t="s">
        <v>166</v>
      </c>
      <c r="B14" s="21">
        <f>AVERAGE('[2]Usage Sorted'!$B$121:$B$137)</f>
        <v>43996.470588235294</v>
      </c>
      <c r="C14" s="92">
        <f>AVERAGE('[2]Usage Sorted'!$C$121:$C$137)</f>
        <v>2.546443981201858</v>
      </c>
      <c r="D14" s="92">
        <f>AVERAGE('[2]Usage Sorted'!$D$121:$D$137)</f>
        <v>6.4455373070679665</v>
      </c>
      <c r="E14" s="92">
        <f>AVERAGE('[2]Usage Sorted'!$E$121:$E$137)</f>
        <v>12.700528547794276</v>
      </c>
      <c r="F14" s="92">
        <f>AVERAGE('[2]Usage Sorted'!$F$121:$F$137)</f>
        <v>1.4632684957993003</v>
      </c>
      <c r="G14" s="92">
        <f>AVERAGE('[2]Usage Sorted'!$G$121:$G$137)</f>
        <v>19.034819086762599</v>
      </c>
      <c r="H14" s="92">
        <f>AVERAGE('[2]Usage Sorted'!$H$121:$H$137)</f>
        <v>39.983460608688524</v>
      </c>
      <c r="I14" s="92">
        <f>AVERAGE('[2]Usage Sorted'!$I$121:$I$137)</f>
        <v>2661.5902645100041</v>
      </c>
    </row>
    <row r="15" spans="1:9" x14ac:dyDescent="0.25">
      <c r="A15" s="1" t="s">
        <v>167</v>
      </c>
      <c r="B15" s="21">
        <f>MEDIAN('[2]Usage Sorted'!$B$121:$B$137)</f>
        <v>41674</v>
      </c>
      <c r="C15" s="92">
        <f>MEDIAN('[2]Usage Sorted'!$C$121:$C$137)</f>
        <v>2.2013746041074866</v>
      </c>
      <c r="D15" s="92">
        <f>MEDIAN('[2]Usage Sorted'!$D$121:$D$137)</f>
        <v>6.1258858804288572</v>
      </c>
      <c r="E15" s="92">
        <f>MEDIAN('[2]Usage Sorted'!$E$121:$E$137)</f>
        <v>12.862450787401574</v>
      </c>
      <c r="F15" s="92">
        <f>MEDIAN('[2]Usage Sorted'!$F$121:$F$137)</f>
        <v>0.36169678714859438</v>
      </c>
      <c r="G15" s="92">
        <f>MEDIAN('[2]Usage Sorted'!$G$121:$G$137)</f>
        <v>15.033504138746551</v>
      </c>
      <c r="H15" s="92">
        <f>MEDIAN('[2]Usage Sorted'!$H$121:$H$137)</f>
        <v>31.843672456575682</v>
      </c>
      <c r="I15" s="92">
        <f>MEDIAN('[2]Usage Sorted'!$I$121:$I$137)</f>
        <v>2352.1641791044776</v>
      </c>
    </row>
    <row r="16" spans="1:9" x14ac:dyDescent="0.25">
      <c r="A16" s="1" t="s">
        <v>237</v>
      </c>
      <c r="B16" s="21">
        <f>SUM('[2]Usage Sorted'!$B$121:$B$137)</f>
        <v>747940</v>
      </c>
      <c r="C16" s="92">
        <f>SUM('[2]Usage Sorted'!$J$121:$J$137)/SUM('[2]Usage Sorted'!$B$121:$B$137)</f>
        <v>2.4893948712463567</v>
      </c>
      <c r="D16" s="92">
        <f>SUM('[2]Usage Sorted'!$J$121:$J$137)/SUM('[2]Usage Sorted'!$K$121:$K$137)</f>
        <v>5.9920381550661022</v>
      </c>
      <c r="E16" s="92">
        <f>SUM('[2]Usage Sorted'!$L$121:$L$137)/SUM('[2]Usage Sorted'!$K$121:$K$137)</f>
        <v>11.804423104154061</v>
      </c>
      <c r="F16" s="92">
        <f>SUM('[2]Usage Sorted'!$M$121:$M$137)/SUM('[2]Usage Sorted'!$K$121:$K$137)</f>
        <v>1.3400486592948264</v>
      </c>
      <c r="G16" s="92">
        <f>SUM('[2]Usage Sorted'!$J$121:$J$137)/SUM('[2]Usage Sorted'!$N$121:$N$137)</f>
        <v>15.177400816779022</v>
      </c>
      <c r="H16" s="92">
        <f>SUM('[2]Usage Sorted'!$L$121:$L$137)/SUM('[2]Usage Sorted'!$N$121:$N$137)</f>
        <v>29.899753009936664</v>
      </c>
      <c r="I16" s="92">
        <f>SUM('[2]Usage Sorted'!$B$121:$B$137)/SUM('[2]Usage Sorted'!$O$121:$O$137)</f>
        <v>2248.3616906150428</v>
      </c>
    </row>
    <row r="17" spans="1:9" x14ac:dyDescent="0.25">
      <c r="B17" s="54"/>
      <c r="C17" s="93"/>
      <c r="D17" s="93"/>
      <c r="E17" s="93"/>
      <c r="F17" s="93"/>
      <c r="G17" s="93"/>
      <c r="H17" s="93"/>
      <c r="I17" s="93"/>
    </row>
    <row r="18" spans="1:9" ht="45" x14ac:dyDescent="0.25">
      <c r="A18" s="46" t="s">
        <v>172</v>
      </c>
      <c r="B18" s="87" t="s">
        <v>3</v>
      </c>
      <c r="C18" s="37" t="s">
        <v>246</v>
      </c>
      <c r="D18" s="37" t="s">
        <v>247</v>
      </c>
      <c r="E18" s="37" t="s">
        <v>248</v>
      </c>
      <c r="F18" s="37" t="s">
        <v>249</v>
      </c>
      <c r="G18" s="37" t="s">
        <v>243</v>
      </c>
      <c r="H18" s="37" t="s">
        <v>250</v>
      </c>
      <c r="I18" s="37" t="s">
        <v>251</v>
      </c>
    </row>
    <row r="19" spans="1:9" x14ac:dyDescent="0.25">
      <c r="A19" s="1" t="s">
        <v>166</v>
      </c>
      <c r="B19" s="21">
        <f>AVERAGE('[2]Usage Sorted'!$B$98:$B$120)</f>
        <v>21376.391304347828</v>
      </c>
      <c r="C19" s="92">
        <f>AVERAGE('[2]Usage Sorted'!$C$98:$C$120)</f>
        <v>2.6187747293803691</v>
      </c>
      <c r="D19" s="92">
        <f>AVERAGE('[2]Usage Sorted'!$D$98:$D$120)</f>
        <v>6.3327158518991391</v>
      </c>
      <c r="E19" s="92">
        <f>AVERAGE('[2]Usage Sorted'!$E$98:$E$120)</f>
        <v>11.258125756991143</v>
      </c>
      <c r="F19" s="92">
        <f>AVERAGE('[2]Usage Sorted'!$F$98:$F$120)</f>
        <v>0.93771930453849461</v>
      </c>
      <c r="G19" s="92">
        <f>AVERAGE('[2]Usage Sorted'!$G$98:$G$120)</f>
        <v>15.236173903805746</v>
      </c>
      <c r="H19" s="92">
        <f>AVERAGE('[2]Usage Sorted'!$H$98:$H$120)</f>
        <v>28.474310158230061</v>
      </c>
      <c r="I19" s="92">
        <f>AVERAGE('[2]Usage Sorted'!$I$98:$I$120)</f>
        <v>2614.1677959338181</v>
      </c>
    </row>
    <row r="20" spans="1:9" x14ac:dyDescent="0.25">
      <c r="A20" s="1" t="s">
        <v>167</v>
      </c>
      <c r="B20" s="21">
        <f>MEDIAN('[2]Usage Sorted'!$B$98:$B$120)</f>
        <v>21563</v>
      </c>
      <c r="C20" s="92">
        <f>MEDIAN('[2]Usage Sorted'!$C$98:$C$120)</f>
        <v>1.9342745006150781</v>
      </c>
      <c r="D20" s="92">
        <f>MEDIAN('[2]Usage Sorted'!$D$98:$D$120)</f>
        <v>5.8925799982561688</v>
      </c>
      <c r="E20" s="92">
        <f>MEDIAN('[2]Usage Sorted'!$E$98:$E$120)</f>
        <v>10.163571366291743</v>
      </c>
      <c r="F20" s="92">
        <f>MEDIAN('[2]Usage Sorted'!$F$98:$F$120)</f>
        <v>0.31097890751757706</v>
      </c>
      <c r="G20" s="92">
        <f>MEDIAN('[2]Usage Sorted'!$G$98:$G$120)</f>
        <v>12.430215214148733</v>
      </c>
      <c r="H20" s="92">
        <f>MEDIAN('[2]Usage Sorted'!$H$98:$H$120)</f>
        <v>19.39208364451083</v>
      </c>
      <c r="I20" s="92">
        <f>MEDIAN('[2]Usage Sorted'!$I$98:$I$120)</f>
        <v>2438.4444444444443</v>
      </c>
    </row>
    <row r="21" spans="1:9" x14ac:dyDescent="0.25">
      <c r="A21" s="1" t="s">
        <v>237</v>
      </c>
      <c r="B21" s="21">
        <f>SUM('[2]Usage Sorted'!$B$98:$B$120)</f>
        <v>491657</v>
      </c>
      <c r="C21" s="92">
        <f>SUM('[2]Usage Sorted'!$J$98:$J$120)/SUM('[2]Usage Sorted'!$B$98:$B$120)</f>
        <v>2.6521680765248945</v>
      </c>
      <c r="D21" s="92">
        <f>SUM('[2]Usage Sorted'!$J$98:$J$120)/SUM('[2]Usage Sorted'!$K$98:$K$120)</f>
        <v>5.2424807722460995</v>
      </c>
      <c r="E21" s="92">
        <f>SUM('[2]Usage Sorted'!$L$98:$L$120)/SUM('[2]Usage Sorted'!$K$98:$K$120)</f>
        <v>9.9542875981489889</v>
      </c>
      <c r="F21" s="92">
        <f>SUM('[2]Usage Sorted'!$M$98:$M$120)/SUM('[2]Usage Sorted'!$K$98:$K$120)</f>
        <v>0.75653421997434955</v>
      </c>
      <c r="G21" s="92">
        <f>SUM('[2]Usage Sorted'!$J$98:$J$120)/SUM('[2]Usage Sorted'!$N$98:$N$120)</f>
        <v>12.04006408036823</v>
      </c>
      <c r="H21" s="92">
        <f>SUM('[2]Usage Sorted'!$L$98:$L$120)/SUM('[2]Usage Sorted'!$N$98:$N$120)</f>
        <v>22.861363877693293</v>
      </c>
      <c r="I21" s="92">
        <f>SUM('[2]Usage Sorted'!$B$98:$B$120)/SUM('[2]Usage Sorted'!$O$98:$O$120)</f>
        <v>2151.8601190476188</v>
      </c>
    </row>
    <row r="22" spans="1:9" x14ac:dyDescent="0.25">
      <c r="B22" s="54"/>
      <c r="C22" s="93"/>
      <c r="D22" s="93"/>
      <c r="E22" s="93"/>
      <c r="F22" s="93"/>
      <c r="G22" s="93"/>
      <c r="H22" s="93"/>
      <c r="I22" s="93"/>
    </row>
    <row r="23" spans="1:9" ht="45" x14ac:dyDescent="0.25">
      <c r="A23" s="46" t="s">
        <v>173</v>
      </c>
      <c r="B23" s="87" t="s">
        <v>3</v>
      </c>
      <c r="C23" s="37" t="s">
        <v>246</v>
      </c>
      <c r="D23" s="37" t="s">
        <v>247</v>
      </c>
      <c r="E23" s="37" t="s">
        <v>248</v>
      </c>
      <c r="F23" s="37" t="s">
        <v>249</v>
      </c>
      <c r="G23" s="37" t="s">
        <v>243</v>
      </c>
      <c r="H23" s="37" t="s">
        <v>250</v>
      </c>
      <c r="I23" s="37" t="s">
        <v>251</v>
      </c>
    </row>
    <row r="24" spans="1:9" x14ac:dyDescent="0.25">
      <c r="A24" s="1" t="s">
        <v>166</v>
      </c>
      <c r="B24" s="21">
        <f>AVERAGE('[2]Usage Sorted'!$B$81:$B$97)</f>
        <v>12343.117647058823</v>
      </c>
      <c r="C24" s="92">
        <f>AVERAGE('[2]Usage Sorted'!$C$81:$C$97)</f>
        <v>2.2037655519850383</v>
      </c>
      <c r="D24" s="92">
        <f>AVERAGE('[2]Usage Sorted'!$D$81:$D$97)</f>
        <v>5.5863104723009807</v>
      </c>
      <c r="E24" s="92">
        <f>AVERAGE('[2]Usage Sorted'!$E$81:$E$97)</f>
        <v>10.20335982333124</v>
      </c>
      <c r="F24" s="92">
        <f>AVERAGE('[2]Usage Sorted'!$F$81:$F$97)</f>
        <v>0.32015874547705303</v>
      </c>
      <c r="G24" s="92">
        <f>AVERAGE('[2]Usage Sorted'!$G$81:$G$97)</f>
        <v>8.7201473113176302</v>
      </c>
      <c r="H24" s="92">
        <f>AVERAGE('[2]Usage Sorted'!$H$81:$H$97)</f>
        <v>15.766525351733723</v>
      </c>
      <c r="I24" s="92">
        <f>AVERAGE('[2]Usage Sorted'!$I$81:$I$97)</f>
        <v>2495.6358349924758</v>
      </c>
    </row>
    <row r="25" spans="1:9" x14ac:dyDescent="0.25">
      <c r="A25" s="1" t="s">
        <v>167</v>
      </c>
      <c r="B25" s="21">
        <f>MEDIAN('[2]Usage Sorted'!$B$81:$B$97)</f>
        <v>12553</v>
      </c>
      <c r="C25" s="92">
        <f>MEDIAN('[2]Usage Sorted'!$C$81:$C$97)</f>
        <v>1.71111880845168</v>
      </c>
      <c r="D25" s="92">
        <f>MEDIAN('[2]Usage Sorted'!$D$81:$D$97)</f>
        <v>5.8267736923873636</v>
      </c>
      <c r="E25" s="92">
        <f>MEDIAN('[2]Usage Sorted'!$E$81:$E$97)</f>
        <v>7.6255411255411252</v>
      </c>
      <c r="F25" s="92">
        <f>MEDIAN('[2]Usage Sorted'!$F$81:$F$97)</f>
        <v>0.19116397621070519</v>
      </c>
      <c r="G25" s="92">
        <f>MEDIAN('[2]Usage Sorted'!$G$81:$G$97)</f>
        <v>6.9720314033366044</v>
      </c>
      <c r="H25" s="92">
        <f>MEDIAN('[2]Usage Sorted'!$H$81:$H$97)</f>
        <v>11.780176643768401</v>
      </c>
      <c r="I25" s="92">
        <f>MEDIAN('[2]Usage Sorted'!$I$81:$I$97)</f>
        <v>2364.6666666666665</v>
      </c>
    </row>
    <row r="26" spans="1:9" x14ac:dyDescent="0.25">
      <c r="A26" s="1" t="s">
        <v>237</v>
      </c>
      <c r="B26" s="21">
        <f>SUM('[2]Usage Sorted'!$B$81:$B$97)</f>
        <v>209833</v>
      </c>
      <c r="C26" s="92">
        <f>SUM('[2]Usage Sorted'!$J$81:$J$97)/SUM('[2]Usage Sorted'!$B$81:$B$97)</f>
        <v>2.2672029661683339</v>
      </c>
      <c r="D26" s="92">
        <f>SUM('[2]Usage Sorted'!$J$81:$J$97)/SUM('[2]Usage Sorted'!$K$81:$K$97)</f>
        <v>5.2981190070495474</v>
      </c>
      <c r="E26" s="92">
        <f>SUM('[2]Usage Sorted'!$L$81:$L$97)/SUM('[2]Usage Sorted'!$K$81:$K$97)</f>
        <v>9.1152651097524302</v>
      </c>
      <c r="F26" s="92">
        <f>SUM('[2]Usage Sorted'!$M$81:$M$97)/SUM('[2]Usage Sorted'!$K$81:$K$97)</f>
        <v>0.32863363513859656</v>
      </c>
      <c r="G26" s="92">
        <f>SUM('[2]Usage Sorted'!$J$81:$J$97)/SUM('[2]Usage Sorted'!$N$81:$N$97)</f>
        <v>8.2180379692169492</v>
      </c>
      <c r="H26" s="92">
        <f>SUM('[2]Usage Sorted'!$L$81:$L$97)/SUM('[2]Usage Sorted'!$N$81:$N$97)</f>
        <v>14.138903764100261</v>
      </c>
      <c r="I26" s="92">
        <f>SUM('[2]Usage Sorted'!$B$81:$B$97)/SUM('[2]Usage Sorted'!$O$81:$O$97)</f>
        <v>2107.8151682571574</v>
      </c>
    </row>
    <row r="27" spans="1:9" x14ac:dyDescent="0.25">
      <c r="B27" s="54"/>
      <c r="C27" s="93"/>
      <c r="D27" s="93"/>
      <c r="E27" s="93"/>
      <c r="F27" s="93"/>
      <c r="G27" s="93"/>
      <c r="H27" s="93"/>
      <c r="I27" s="93"/>
    </row>
    <row r="28" spans="1:9" ht="45" x14ac:dyDescent="0.25">
      <c r="A28" s="46" t="s">
        <v>174</v>
      </c>
      <c r="B28" s="87" t="s">
        <v>3</v>
      </c>
      <c r="C28" s="37" t="s">
        <v>246</v>
      </c>
      <c r="D28" s="37" t="s">
        <v>247</v>
      </c>
      <c r="E28" s="37" t="s">
        <v>248</v>
      </c>
      <c r="F28" s="37" t="s">
        <v>249</v>
      </c>
      <c r="G28" s="37" t="s">
        <v>243</v>
      </c>
      <c r="H28" s="37" t="s">
        <v>250</v>
      </c>
      <c r="I28" s="37" t="s">
        <v>251</v>
      </c>
    </row>
    <row r="29" spans="1:9" x14ac:dyDescent="0.25">
      <c r="A29" s="1" t="s">
        <v>166</v>
      </c>
      <c r="B29" s="21">
        <f>AVERAGE('[2]Usage Sorted'!$B$62:$B$80)</f>
        <v>7910.5263157894733</v>
      </c>
      <c r="C29" s="92">
        <f>AVERAGE('[2]Usage Sorted'!$C$62:$C$80)</f>
        <v>4.2277008586232787</v>
      </c>
      <c r="D29" s="92">
        <f>AVERAGE('[2]Usage Sorted'!$D$62:$D$80)</f>
        <v>7.6980621522645434</v>
      </c>
      <c r="E29" s="92">
        <f>AVERAGE('[2]Usage Sorted'!$E$62:$E$80)</f>
        <v>11.514400345702272</v>
      </c>
      <c r="F29" s="92">
        <f>AVERAGE('[2]Usage Sorted'!$F$62:$F$80)</f>
        <v>0.81376368429646406</v>
      </c>
      <c r="G29" s="92">
        <f>AVERAGE('[2]Usage Sorted'!$G$62:$G$80)</f>
        <v>11.966825653101434</v>
      </c>
      <c r="H29" s="92">
        <f>AVERAGE('[2]Usage Sorted'!$H$62:$H$80)</f>
        <v>15.773096457323877</v>
      </c>
      <c r="I29" s="92">
        <f>AVERAGE('[2]Usage Sorted'!$I$62:$I$80)</f>
        <v>2153.6425538348267</v>
      </c>
    </row>
    <row r="30" spans="1:9" x14ac:dyDescent="0.25">
      <c r="A30" s="1" t="s">
        <v>167</v>
      </c>
      <c r="B30" s="21">
        <f>MEDIAN('[2]Usage Sorted'!$B$62:$B$80)</f>
        <v>8252</v>
      </c>
      <c r="C30" s="92">
        <f>MEDIAN('[2]Usage Sorted'!$C$62:$C$80)</f>
        <v>2.6794441227562245</v>
      </c>
      <c r="D30" s="92">
        <f>MEDIAN('[2]Usage Sorted'!$D$62:$D$80)</f>
        <v>6.4408427876823335</v>
      </c>
      <c r="E30" s="92">
        <f>MEDIAN('[2]Usage Sorted'!$E$62:$E$80)</f>
        <v>11.162037037037036</v>
      </c>
      <c r="F30" s="92">
        <f>MEDIAN('[2]Usage Sorted'!$F$62:$F$80)</f>
        <v>0.23882352941176471</v>
      </c>
      <c r="G30" s="92">
        <f>MEDIAN('[2]Usage Sorted'!$G$62:$G$80)</f>
        <v>8.969804845014929</v>
      </c>
      <c r="H30" s="92">
        <f>MEDIAN('[2]Usage Sorted'!$H$62:$H$80)</f>
        <v>12.327248244977003</v>
      </c>
      <c r="I30" s="92">
        <f>MEDIAN('[2]Usage Sorted'!$I$62:$I$80)</f>
        <v>2240.2631578947371</v>
      </c>
    </row>
    <row r="31" spans="1:9" x14ac:dyDescent="0.25">
      <c r="A31" s="1" t="s">
        <v>237</v>
      </c>
      <c r="B31" s="21">
        <f>SUM('[2]Usage Sorted'!$B$62:$B$80)</f>
        <v>150300</v>
      </c>
      <c r="C31" s="92">
        <f>SUM('[2]Usage Sorted'!$J$62:$J$80)/SUM('[2]Usage Sorted'!$B$62:$B$80)</f>
        <v>4.4370259481037921</v>
      </c>
      <c r="D31" s="92">
        <f>SUM('[2]Usage Sorted'!$J$62:$J$80)/SUM('[2]Usage Sorted'!$K$62:$K$80)</f>
        <v>6.6774639284677235</v>
      </c>
      <c r="E31" s="92">
        <f>SUM('[2]Usage Sorted'!$L$62:$L$80)/SUM('[2]Usage Sorted'!$K$62:$K$80)</f>
        <v>8.9467412962721919</v>
      </c>
      <c r="F31" s="92">
        <f>SUM('[2]Usage Sorted'!$M$62:$M$80)/SUM('[2]Usage Sorted'!$K$62:$K$80)</f>
        <v>0.81491123549378697</v>
      </c>
      <c r="G31" s="92">
        <f>SUM('[2]Usage Sorted'!$J$62:$J$80)/SUM('[2]Usage Sorted'!$N$62:$N$80)</f>
        <v>11.528328795539997</v>
      </c>
      <c r="H31" s="92">
        <f>SUM('[2]Usage Sorted'!$L$62:$L$80)/SUM('[2]Usage Sorted'!$N$62:$N$80)</f>
        <v>15.446129910540646</v>
      </c>
      <c r="I31" s="92">
        <f>SUM('[2]Usage Sorted'!$B$62:$B$80)/SUM('[2]Usage Sorted'!$O$62:$O$80)</f>
        <v>1748.4876686831083</v>
      </c>
    </row>
    <row r="32" spans="1:9" x14ac:dyDescent="0.25">
      <c r="B32" s="54"/>
      <c r="C32" s="93"/>
      <c r="D32" s="93"/>
      <c r="E32" s="93"/>
      <c r="F32" s="93"/>
      <c r="G32" s="93"/>
      <c r="H32" s="93"/>
      <c r="I32" s="93"/>
    </row>
    <row r="33" spans="1:9" ht="45" x14ac:dyDescent="0.25">
      <c r="A33" s="46" t="s">
        <v>175</v>
      </c>
      <c r="B33" s="87" t="s">
        <v>3</v>
      </c>
      <c r="C33" s="37" t="s">
        <v>246</v>
      </c>
      <c r="D33" s="37" t="s">
        <v>247</v>
      </c>
      <c r="E33" s="37" t="s">
        <v>248</v>
      </c>
      <c r="F33" s="37" t="s">
        <v>249</v>
      </c>
      <c r="G33" s="37" t="s">
        <v>243</v>
      </c>
      <c r="H33" s="37" t="s">
        <v>250</v>
      </c>
      <c r="I33" s="37" t="s">
        <v>251</v>
      </c>
    </row>
    <row r="34" spans="1:9" x14ac:dyDescent="0.25">
      <c r="A34" s="1" t="s">
        <v>166</v>
      </c>
      <c r="B34" s="21">
        <f>AVERAGE('[2]Usage Sorted'!$B$38:$B$61)</f>
        <v>4409.875</v>
      </c>
      <c r="C34" s="92">
        <f>AVERAGE('[2]Usage Sorted'!$C$38:$C$61)</f>
        <v>3.7415894854482836</v>
      </c>
      <c r="D34" s="92">
        <f>AVERAGE('[2]Usage Sorted'!$D$38:$D$61)</f>
        <v>4.6907526187300785</v>
      </c>
      <c r="E34" s="92">
        <f>AVERAGE('[2]Usage Sorted'!$E$38:$E$61)</f>
        <v>8.5710456939534776</v>
      </c>
      <c r="F34" s="92">
        <f>AVERAGE('[2]Usage Sorted'!$F$38:$F$61)</f>
        <v>0.61478077564649558</v>
      </c>
      <c r="G34" s="92">
        <f>AVERAGE('[2]Usage Sorted'!$G$38:$G$61)</f>
        <v>6.8217232196907398</v>
      </c>
      <c r="H34" s="92">
        <f>AVERAGE('[2]Usage Sorted'!$H$38:$H$61)</f>
        <v>12.109841241063672</v>
      </c>
      <c r="I34" s="92">
        <f>AVERAGE('[2]Usage Sorted'!$I$38:$I$61)</f>
        <v>1797.6151671192408</v>
      </c>
    </row>
    <row r="35" spans="1:9" x14ac:dyDescent="0.25">
      <c r="A35" s="1" t="s">
        <v>167</v>
      </c>
      <c r="B35" s="21">
        <f>MEDIAN('[2]Usage Sorted'!$B$38:$B$61)</f>
        <v>4479.5</v>
      </c>
      <c r="C35" s="92">
        <f>MEDIAN('[2]Usage Sorted'!$C$38:$C$61)</f>
        <v>2.604384949700143</v>
      </c>
      <c r="D35" s="92">
        <f>MEDIAN('[2]Usage Sorted'!$D$38:$D$61)</f>
        <v>4.2563580375791608</v>
      </c>
      <c r="E35" s="92">
        <f>MEDIAN('[2]Usage Sorted'!$E$38:$E$61)</f>
        <v>6.783402548371873</v>
      </c>
      <c r="F35" s="92">
        <f>MEDIAN('[2]Usage Sorted'!$F$38:$F$61)</f>
        <v>0.22753858363017693</v>
      </c>
      <c r="G35" s="92">
        <f>MEDIAN('[2]Usage Sorted'!$G$38:$G$61)</f>
        <v>5.2694453983516478</v>
      </c>
      <c r="H35" s="92">
        <f>MEDIAN('[2]Usage Sorted'!$H$38:$H$61)</f>
        <v>8.3755736451048968</v>
      </c>
      <c r="I35" s="92">
        <f>MEDIAN('[2]Usage Sorted'!$I$38:$I$61)</f>
        <v>1530.929329095271</v>
      </c>
    </row>
    <row r="36" spans="1:9" x14ac:dyDescent="0.25">
      <c r="A36" s="1" t="s">
        <v>237</v>
      </c>
      <c r="B36" s="21">
        <f>SUM('[2]Usage Sorted'!$B$38:$B$61)</f>
        <v>105837</v>
      </c>
      <c r="C36" s="92">
        <f>SUM('[2]Usage Sorted'!$J$38:$J$61)/SUM('[2]Usage Sorted'!$B$38:$B$61)</f>
        <v>3.8220943526366016</v>
      </c>
      <c r="D36" s="92">
        <f>SUM('[2]Usage Sorted'!$J$38:$J$61)/SUM('[2]Usage Sorted'!$K$38:$K$61)</f>
        <v>4.2205540195106686</v>
      </c>
      <c r="E36" s="92">
        <f>SUM('[2]Usage Sorted'!$L$38:$L$61)/SUM('[2]Usage Sorted'!$K$38:$K$61)</f>
        <v>7.6124054462934945</v>
      </c>
      <c r="F36" s="92">
        <f>SUM('[2]Usage Sorted'!$M$38:$M$61)/SUM('[2]Usage Sorted'!$K$38:$K$61)</f>
        <v>0.60371433042933909</v>
      </c>
      <c r="G36" s="92">
        <f>SUM('[2]Usage Sorted'!$J$38:$J$61)/SUM('[2]Usage Sorted'!$N$38:$N$61)</f>
        <v>6.9867525648554354</v>
      </c>
      <c r="H36" s="92">
        <f>SUM('[2]Usage Sorted'!$L$38:$L$61)/SUM('[2]Usage Sorted'!$N$38:$N$61)</f>
        <v>12.601661542713048</v>
      </c>
      <c r="I36" s="92">
        <f>SUM('[2]Usage Sorted'!$B$38:$B$61)/SUM('[2]Usage Sorted'!$O$38:$O$61)</f>
        <v>1409.4686376348382</v>
      </c>
    </row>
    <row r="37" spans="1:9" x14ac:dyDescent="0.25">
      <c r="B37" s="54"/>
      <c r="C37" s="93"/>
      <c r="D37" s="93"/>
      <c r="E37" s="93"/>
      <c r="F37" s="93"/>
      <c r="G37" s="93"/>
      <c r="H37" s="93"/>
      <c r="I37" s="93"/>
    </row>
    <row r="38" spans="1:9" ht="45" x14ac:dyDescent="0.25">
      <c r="A38" s="46" t="s">
        <v>176</v>
      </c>
      <c r="B38" s="87" t="s">
        <v>3</v>
      </c>
      <c r="C38" s="37" t="s">
        <v>246</v>
      </c>
      <c r="D38" s="37" t="s">
        <v>247</v>
      </c>
      <c r="E38" s="37" t="s">
        <v>248</v>
      </c>
      <c r="F38" s="37" t="s">
        <v>249</v>
      </c>
      <c r="G38" s="37" t="s">
        <v>243</v>
      </c>
      <c r="H38" s="37" t="s">
        <v>250</v>
      </c>
      <c r="I38" s="37" t="s">
        <v>251</v>
      </c>
    </row>
    <row r="39" spans="1:9" x14ac:dyDescent="0.25">
      <c r="A39" s="1" t="s">
        <v>166</v>
      </c>
      <c r="B39" s="21">
        <f>AVERAGE('[2]Usage Sorted'!B18:B37)</f>
        <v>2132.1</v>
      </c>
      <c r="C39" s="92">
        <f>AVERAGE('[2]Usage Sorted'!C18:C37)</f>
        <v>2.7810999923468254</v>
      </c>
      <c r="D39" s="92">
        <f>AVERAGE('[2]Usage Sorted'!D18:D37)</f>
        <v>5.3234092214193227</v>
      </c>
      <c r="E39" s="92">
        <f>AVERAGE('[2]Usage Sorted'!E18:E37)</f>
        <v>9.5923983729058211</v>
      </c>
      <c r="F39" s="92">
        <f>AVERAGE('[2]Usage Sorted'!F18:F37)</f>
        <v>0.49536009866581354</v>
      </c>
      <c r="G39" s="92">
        <f>AVERAGE('[2]Usage Sorted'!G18:G37)</f>
        <v>3.0839126373113195</v>
      </c>
      <c r="H39" s="92">
        <f>AVERAGE('[2]Usage Sorted'!H18:H37)</f>
        <v>5.475818192746404</v>
      </c>
      <c r="I39" s="92">
        <f>AVERAGE('[2]Usage Sorted'!I18:I37)</f>
        <v>2456.7982638762305</v>
      </c>
    </row>
    <row r="40" spans="1:9" x14ac:dyDescent="0.25">
      <c r="A40" s="1" t="s">
        <v>167</v>
      </c>
      <c r="B40" s="21">
        <f>MEDIAN('[2]Usage Sorted'!B18:B37)</f>
        <v>1935</v>
      </c>
      <c r="C40" s="92">
        <f>MEDIAN('[2]Usage Sorted'!C18:C37)</f>
        <v>2.1972389965145496</v>
      </c>
      <c r="D40" s="92">
        <f>MEDIAN('[2]Usage Sorted'!D18:D37)</f>
        <v>4.9404611427318477</v>
      </c>
      <c r="E40" s="92">
        <f>MEDIAN('[2]Usage Sorted'!E18:E37)</f>
        <v>10.622473183234529</v>
      </c>
      <c r="F40" s="92">
        <f>MEDIAN('[2]Usage Sorted'!F18:F37)</f>
        <v>0.2792340136966906</v>
      </c>
      <c r="G40" s="92">
        <f>MEDIAN('[2]Usage Sorted'!G18:G37)</f>
        <v>2.6204925509273336</v>
      </c>
      <c r="H40" s="92">
        <f>MEDIAN('[2]Usage Sorted'!H18:H37)</f>
        <v>5.7942203177257525</v>
      </c>
      <c r="I40" s="92">
        <f>MEDIAN('[2]Usage Sorted'!I18:I37)</f>
        <v>1704.0476190476188</v>
      </c>
    </row>
    <row r="41" spans="1:9" x14ac:dyDescent="0.25">
      <c r="A41" s="1" t="s">
        <v>237</v>
      </c>
      <c r="B41" s="21">
        <f>SUM('[2]Usage Sorted'!B18:B37)</f>
        <v>42642</v>
      </c>
      <c r="C41" s="92">
        <f>SUM('[2]Usage Sorted'!$J$18:$J$37)/SUM('[2]Usage Sorted'!$B$18:$B$37)</f>
        <v>2.93276581773838</v>
      </c>
      <c r="D41" s="92">
        <f>SUM('[2]Usage Sorted'!$J$18:$J$37)/SUM('[2]Usage Sorted'!$K$18:$K$37)</f>
        <v>4.270994843072299</v>
      </c>
      <c r="E41" s="92">
        <f>SUM('[2]Usage Sorted'!$L$18:$L$37)/SUM('[2]Usage Sorted'!$K$18:$K$37)</f>
        <v>7.0701820293022779</v>
      </c>
      <c r="F41" s="92">
        <f>SUM('[2]Usage Sorted'!$M$18:$M$37)/SUM('[2]Usage Sorted'!$K$18:$K$37)</f>
        <v>0.40084013524128276</v>
      </c>
      <c r="G41" s="92">
        <f>SUM('[2]Usage Sorted'!$J$18:$J$37)/SUM('[2]Usage Sorted'!$N$18:$N$37)</f>
        <v>3.4595424493070346</v>
      </c>
      <c r="H41" s="92">
        <f>SUM('[2]Usage Sorted'!$L$18:$L$37)/SUM('[2]Usage Sorted'!$N$18:$N$37)</f>
        <v>5.7269080749121688</v>
      </c>
      <c r="I41" s="92">
        <f>SUM('[2]Usage Sorted'!$B$18:$B$37)/SUM('[2]Usage Sorted'!$O$18:$O$37)</f>
        <v>1537.2025955299205</v>
      </c>
    </row>
    <row r="42" spans="1:9" x14ac:dyDescent="0.25">
      <c r="B42" s="54"/>
      <c r="C42" s="93"/>
      <c r="D42" s="93"/>
      <c r="E42" s="93"/>
      <c r="F42" s="93"/>
      <c r="G42" s="93"/>
      <c r="H42" s="93"/>
      <c r="I42" s="93"/>
    </row>
    <row r="43" spans="1:9" ht="45" x14ac:dyDescent="0.25">
      <c r="A43" s="46" t="s">
        <v>177</v>
      </c>
      <c r="B43" s="87" t="s">
        <v>3</v>
      </c>
      <c r="C43" s="37" t="s">
        <v>246</v>
      </c>
      <c r="D43" s="37" t="s">
        <v>247</v>
      </c>
      <c r="E43" s="37" t="s">
        <v>248</v>
      </c>
      <c r="F43" s="37" t="s">
        <v>249</v>
      </c>
      <c r="G43" s="37" t="s">
        <v>243</v>
      </c>
      <c r="H43" s="37" t="s">
        <v>250</v>
      </c>
      <c r="I43" s="37" t="s">
        <v>251</v>
      </c>
    </row>
    <row r="44" spans="1:9" x14ac:dyDescent="0.25">
      <c r="A44" s="1" t="s">
        <v>166</v>
      </c>
      <c r="B44" s="21">
        <f>AVERAGE('[2]Usage Sorted'!$B$2:$B$17)</f>
        <v>994.4375</v>
      </c>
      <c r="C44" s="92">
        <f>AVERAGE('[2]Usage Sorted'!$C$2:$C$17)</f>
        <v>2.4528120313358599</v>
      </c>
      <c r="D44" s="92">
        <f>AVERAGE('[2]Usage Sorted'!$D$2:$D$17)</f>
        <v>4.6829208187192028</v>
      </c>
      <c r="E44" s="92">
        <f>AVERAGE('[2]Usage Sorted'!$E$2:$E$17)</f>
        <v>7.8220579830311658</v>
      </c>
      <c r="F44" s="92">
        <f>AVERAGE('[2]Usage Sorted'!$F$2:$F$17)</f>
        <v>0.14779644883390833</v>
      </c>
      <c r="G44" s="92">
        <f>AVERAGE('[2]Usage Sorted'!$G$2:$G$17)</f>
        <v>1.6926475178495879</v>
      </c>
      <c r="H44" s="92">
        <f>AVERAGE('[2]Usage Sorted'!$H$2:$H$17)</f>
        <v>3.3439323893490074</v>
      </c>
      <c r="I44" s="92">
        <f>AVERAGE('[2]Usage Sorted'!$I$2:$I$17)</f>
        <v>1619.5486544794071</v>
      </c>
    </row>
    <row r="45" spans="1:9" x14ac:dyDescent="0.25">
      <c r="A45" s="1" t="s">
        <v>167</v>
      </c>
      <c r="B45" s="21">
        <f>MEDIAN('[2]Usage Sorted'!$B$2:$B$17)</f>
        <v>1001</v>
      </c>
      <c r="C45" s="92">
        <f>MEDIAN('[2]Usage Sorted'!$C$2:$C$17)</f>
        <v>1.5786725889755182</v>
      </c>
      <c r="D45" s="92">
        <f>MEDIAN('[2]Usage Sorted'!$D$2:$D$17)</f>
        <v>3.1014778494033739</v>
      </c>
      <c r="E45" s="92">
        <f>MEDIAN('[2]Usage Sorted'!$E$2:$E$17)</f>
        <v>4.6909158944333162</v>
      </c>
      <c r="F45" s="92">
        <f>MEDIAN('[2]Usage Sorted'!$F$2:$F$17)</f>
        <v>5.4181455190771964E-2</v>
      </c>
      <c r="G45" s="92">
        <f>MEDIAN('[2]Usage Sorted'!$G$2:$G$17)</f>
        <v>1.5917467948717947</v>
      </c>
      <c r="H45" s="92">
        <f>MEDIAN('[2]Usage Sorted'!$H$2:$H$17)</f>
        <v>1.9843759957937672</v>
      </c>
      <c r="I45" s="92">
        <f>MEDIAN('[2]Usage Sorted'!$I$2:$I$17)</f>
        <v>1691.5254237288136</v>
      </c>
    </row>
    <row r="46" spans="1:9" x14ac:dyDescent="0.25">
      <c r="A46" s="1" t="s">
        <v>237</v>
      </c>
      <c r="B46" s="21">
        <f>SUM('[2]Usage Sorted'!$B$2:$B$17)</f>
        <v>15911</v>
      </c>
      <c r="C46" s="92">
        <f>SUM('[2]Usage Sorted'!$J$2:$J$17)/SUM('[2]Usage Sorted'!$B$2:$B$17)</f>
        <v>2.4901011878574573</v>
      </c>
      <c r="D46" s="92">
        <f>SUM('[2]Usage Sorted'!$J$2:$J$17)/SUM('[2]Usage Sorted'!$K$2:$K$17)</f>
        <v>3.4962936816096013</v>
      </c>
      <c r="E46" s="92">
        <f>SUM('[2]Usage Sorted'!$L$2:$L$17)/SUM('[2]Usage Sorted'!$K$2:$K$17)</f>
        <v>6.870102364984116</v>
      </c>
      <c r="F46" s="92">
        <f>SUM('[2]Usage Sorted'!$M$2:$M$17)/SUM('[2]Usage Sorted'!$K$2:$K$17)</f>
        <v>0.15928344511118955</v>
      </c>
      <c r="G46" s="92">
        <f>SUM('[2]Usage Sorted'!$J$2:$J$17)/SUM('[2]Usage Sorted'!$N$2:$N$17)</f>
        <v>1.6633081444164568</v>
      </c>
      <c r="H46" s="92">
        <f>SUM('[2]Usage Sorted'!$L$2:$L$17)/SUM('[2]Usage Sorted'!$N$2:$N$17)</f>
        <v>3.2683459277917715</v>
      </c>
      <c r="I46" s="92">
        <f>SUM('[2]Usage Sorted'!$B$2:$B$17)/SUM('[2]Usage Sorted'!$O$2:$O$17)</f>
        <v>1466.4516129032259</v>
      </c>
    </row>
  </sheetData>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02C9-652F-40A9-ABE8-9DB644608C9D}">
  <dimension ref="A1:T153"/>
  <sheetViews>
    <sheetView workbookViewId="0">
      <selection activeCell="E18" sqref="E18"/>
    </sheetView>
  </sheetViews>
  <sheetFormatPr defaultRowHeight="15" x14ac:dyDescent="0.25"/>
  <cols>
    <col min="1" max="1" width="38.85546875" bestFit="1" customWidth="1"/>
    <col min="2" max="2" width="16.28515625" customWidth="1"/>
    <col min="3" max="3" width="21" customWidth="1"/>
    <col min="4" max="4" width="22.28515625" customWidth="1"/>
    <col min="5" max="5" width="23" customWidth="1"/>
    <col min="6" max="6" width="23.5703125" customWidth="1"/>
    <col min="7" max="7" width="17.7109375" customWidth="1"/>
    <col min="8" max="8" width="16" customWidth="1"/>
    <col min="9" max="9" width="14.7109375" customWidth="1"/>
    <col min="10" max="10" width="16" customWidth="1"/>
    <col min="11" max="11" width="21.42578125" customWidth="1"/>
    <col min="12" max="12" width="23.140625" customWidth="1"/>
    <col min="13" max="13" width="12.140625" customWidth="1"/>
    <col min="14" max="14" width="18" customWidth="1"/>
    <col min="15" max="15" width="19.85546875" customWidth="1"/>
    <col min="16" max="16" width="23.140625" customWidth="1"/>
    <col min="17" max="17" width="20.85546875" customWidth="1"/>
    <col min="18" max="18" width="26" customWidth="1"/>
    <col min="19" max="19" width="15.5703125" customWidth="1"/>
    <col min="20" max="20" width="22" customWidth="1"/>
  </cols>
  <sheetData>
    <row r="1" spans="1:20" x14ac:dyDescent="0.25">
      <c r="A1" s="39" t="s">
        <v>0</v>
      </c>
      <c r="B1" s="12"/>
      <c r="C1" s="12"/>
      <c r="D1" s="12"/>
      <c r="E1" s="12"/>
      <c r="F1" s="12"/>
      <c r="G1" s="12"/>
      <c r="H1" s="12" t="s">
        <v>306</v>
      </c>
      <c r="I1" s="12"/>
      <c r="J1" s="12"/>
      <c r="K1" s="39"/>
      <c r="L1" s="39"/>
      <c r="M1" s="5"/>
      <c r="N1" s="5"/>
      <c r="O1" s="5"/>
      <c r="P1" s="5"/>
      <c r="Q1" s="5"/>
      <c r="R1" s="5"/>
    </row>
    <row r="2" spans="1:20" ht="39" x14ac:dyDescent="0.25">
      <c r="A2" s="58" t="s">
        <v>2</v>
      </c>
      <c r="B2" s="58" t="s">
        <v>201</v>
      </c>
      <c r="C2" s="58" t="s">
        <v>307</v>
      </c>
      <c r="D2" s="134" t="s">
        <v>308</v>
      </c>
      <c r="E2" s="58" t="s">
        <v>309</v>
      </c>
      <c r="F2" s="58" t="s">
        <v>310</v>
      </c>
      <c r="G2" s="58" t="s">
        <v>311</v>
      </c>
      <c r="H2" s="58" t="s">
        <v>312</v>
      </c>
      <c r="I2" s="58" t="s">
        <v>313</v>
      </c>
      <c r="J2" s="58" t="s">
        <v>314</v>
      </c>
      <c r="K2" s="58" t="s">
        <v>315</v>
      </c>
      <c r="L2" s="58" t="s">
        <v>316</v>
      </c>
      <c r="M2" s="58" t="s">
        <v>317</v>
      </c>
      <c r="N2" s="58" t="s">
        <v>318</v>
      </c>
      <c r="O2" s="58" t="s">
        <v>319</v>
      </c>
      <c r="P2" s="58" t="s">
        <v>320</v>
      </c>
      <c r="Q2" s="58" t="s">
        <v>321</v>
      </c>
      <c r="R2" s="58" t="s">
        <v>322</v>
      </c>
      <c r="S2" s="58" t="s">
        <v>323</v>
      </c>
      <c r="T2" s="58" t="s">
        <v>324</v>
      </c>
    </row>
    <row r="3" spans="1:20" x14ac:dyDescent="0.25">
      <c r="A3" s="5" t="s">
        <v>13</v>
      </c>
      <c r="B3" s="6">
        <v>25314</v>
      </c>
      <c r="C3" s="10">
        <v>64</v>
      </c>
      <c r="D3" s="6">
        <v>1439</v>
      </c>
      <c r="E3" s="10">
        <v>55</v>
      </c>
      <c r="F3" s="6">
        <v>2588</v>
      </c>
      <c r="G3" s="10">
        <v>104</v>
      </c>
      <c r="H3" s="10">
        <v>742</v>
      </c>
      <c r="I3" s="10">
        <v>44</v>
      </c>
      <c r="J3" s="10">
        <v>713</v>
      </c>
      <c r="K3" s="10">
        <v>122</v>
      </c>
      <c r="L3" s="6">
        <v>3636</v>
      </c>
      <c r="M3" s="10">
        <v>389</v>
      </c>
      <c r="N3" s="6">
        <v>9118</v>
      </c>
      <c r="O3" s="10">
        <v>308</v>
      </c>
      <c r="P3" s="6">
        <v>8137</v>
      </c>
      <c r="Q3" s="10">
        <v>81</v>
      </c>
      <c r="R3" s="10">
        <v>981</v>
      </c>
      <c r="S3" s="10">
        <v>0</v>
      </c>
      <c r="T3" s="10">
        <v>0</v>
      </c>
    </row>
    <row r="4" spans="1:20" x14ac:dyDescent="0.25">
      <c r="A4" s="5" t="s">
        <v>14</v>
      </c>
      <c r="B4" s="6">
        <v>1730</v>
      </c>
      <c r="C4" s="10">
        <v>22</v>
      </c>
      <c r="D4" s="10">
        <v>408</v>
      </c>
      <c r="E4" s="10">
        <v>15</v>
      </c>
      <c r="F4" s="10">
        <v>275</v>
      </c>
      <c r="G4" s="10">
        <v>0</v>
      </c>
      <c r="H4" s="10">
        <v>0</v>
      </c>
      <c r="I4" s="10">
        <v>82</v>
      </c>
      <c r="J4" s="10">
        <v>489</v>
      </c>
      <c r="K4" s="10">
        <v>3</v>
      </c>
      <c r="L4" s="10">
        <v>68</v>
      </c>
      <c r="M4" s="10">
        <v>122</v>
      </c>
      <c r="N4" s="6">
        <v>1240</v>
      </c>
      <c r="O4" s="10">
        <v>120</v>
      </c>
      <c r="P4" s="6">
        <v>1189</v>
      </c>
      <c r="Q4" s="10">
        <v>2</v>
      </c>
      <c r="R4" s="10">
        <v>51</v>
      </c>
      <c r="S4" s="10">
        <v>0</v>
      </c>
      <c r="T4" s="10">
        <v>0</v>
      </c>
    </row>
    <row r="5" spans="1:20" x14ac:dyDescent="0.25">
      <c r="A5" s="5" t="s">
        <v>15</v>
      </c>
      <c r="B5" s="6">
        <v>1349</v>
      </c>
      <c r="C5" s="10">
        <v>3</v>
      </c>
      <c r="D5" s="10">
        <v>21</v>
      </c>
      <c r="E5" s="10">
        <v>7</v>
      </c>
      <c r="F5" s="10">
        <v>72</v>
      </c>
      <c r="G5" s="10">
        <v>0</v>
      </c>
      <c r="H5" s="10">
        <v>0</v>
      </c>
      <c r="I5" s="10">
        <v>23</v>
      </c>
      <c r="J5" s="10">
        <v>180</v>
      </c>
      <c r="K5" s="10">
        <v>0</v>
      </c>
      <c r="L5" s="10">
        <v>0</v>
      </c>
      <c r="M5" s="10">
        <v>33</v>
      </c>
      <c r="N5" s="10">
        <v>273</v>
      </c>
      <c r="O5" s="10">
        <v>33</v>
      </c>
      <c r="P5" s="10">
        <v>273</v>
      </c>
      <c r="Q5" s="10">
        <v>0</v>
      </c>
      <c r="R5" s="10">
        <v>0</v>
      </c>
      <c r="S5" s="10">
        <v>0</v>
      </c>
      <c r="T5" s="10">
        <v>0</v>
      </c>
    </row>
    <row r="6" spans="1:20" x14ac:dyDescent="0.25">
      <c r="A6" s="5" t="s">
        <v>16</v>
      </c>
      <c r="B6" s="6">
        <v>1670</v>
      </c>
      <c r="C6" s="10">
        <v>14</v>
      </c>
      <c r="D6" s="10">
        <v>305</v>
      </c>
      <c r="E6" s="10">
        <v>11</v>
      </c>
      <c r="F6" s="6">
        <v>1178</v>
      </c>
      <c r="G6" s="10">
        <v>6</v>
      </c>
      <c r="H6" s="10">
        <v>133</v>
      </c>
      <c r="I6" s="10">
        <v>12</v>
      </c>
      <c r="J6" s="10">
        <v>63</v>
      </c>
      <c r="K6" s="10">
        <v>0</v>
      </c>
      <c r="L6" s="10">
        <v>0</v>
      </c>
      <c r="M6" s="10">
        <v>43</v>
      </c>
      <c r="N6" s="6">
        <v>1679</v>
      </c>
      <c r="O6" s="10">
        <v>25</v>
      </c>
      <c r="P6" s="10">
        <v>425</v>
      </c>
      <c r="Q6" s="10">
        <v>18</v>
      </c>
      <c r="R6" s="6">
        <v>1254</v>
      </c>
      <c r="S6" s="10">
        <v>0</v>
      </c>
      <c r="T6" s="10">
        <v>0</v>
      </c>
    </row>
    <row r="7" spans="1:20" x14ac:dyDescent="0.25">
      <c r="A7" s="5" t="s">
        <v>17</v>
      </c>
      <c r="B7" s="6">
        <v>1032</v>
      </c>
      <c r="C7" s="10">
        <v>26</v>
      </c>
      <c r="D7" s="10">
        <v>150</v>
      </c>
      <c r="E7" s="10">
        <v>2</v>
      </c>
      <c r="F7" s="10">
        <v>50</v>
      </c>
      <c r="G7" s="10">
        <v>1</v>
      </c>
      <c r="H7" s="10">
        <v>20</v>
      </c>
      <c r="I7" s="10">
        <v>11</v>
      </c>
      <c r="J7" s="10">
        <v>232</v>
      </c>
      <c r="K7" s="10">
        <v>0</v>
      </c>
      <c r="L7" s="10">
        <v>0</v>
      </c>
      <c r="M7" s="10">
        <v>40</v>
      </c>
      <c r="N7" s="10">
        <v>452</v>
      </c>
      <c r="O7" s="10">
        <v>40</v>
      </c>
      <c r="P7" s="10">
        <v>452</v>
      </c>
      <c r="Q7" s="10">
        <v>0</v>
      </c>
      <c r="R7" s="10">
        <v>0</v>
      </c>
      <c r="S7" s="10">
        <v>0</v>
      </c>
      <c r="T7" s="10">
        <v>0</v>
      </c>
    </row>
    <row r="8" spans="1:20" x14ac:dyDescent="0.25">
      <c r="A8" s="5" t="s">
        <v>18</v>
      </c>
      <c r="B8" s="6">
        <v>5305</v>
      </c>
      <c r="C8" s="10">
        <v>8</v>
      </c>
      <c r="D8" s="10">
        <v>102</v>
      </c>
      <c r="E8" s="10">
        <v>2</v>
      </c>
      <c r="F8" s="10">
        <v>26</v>
      </c>
      <c r="G8" s="10">
        <v>0</v>
      </c>
      <c r="H8" s="10">
        <v>0</v>
      </c>
      <c r="I8" s="10">
        <v>3</v>
      </c>
      <c r="J8" s="10">
        <v>40</v>
      </c>
      <c r="K8" s="10">
        <v>15</v>
      </c>
      <c r="L8" s="10">
        <v>199</v>
      </c>
      <c r="M8" s="10">
        <v>28</v>
      </c>
      <c r="N8" s="10">
        <v>367</v>
      </c>
      <c r="O8" s="10">
        <v>28</v>
      </c>
      <c r="P8" s="10">
        <v>367</v>
      </c>
      <c r="Q8" s="10">
        <v>0</v>
      </c>
      <c r="R8" s="10">
        <v>0</v>
      </c>
      <c r="S8" s="10">
        <v>0</v>
      </c>
      <c r="T8" s="10">
        <v>0</v>
      </c>
    </row>
    <row r="9" spans="1:20" x14ac:dyDescent="0.25">
      <c r="A9" s="5" t="s">
        <v>19</v>
      </c>
      <c r="B9" s="6">
        <v>72535</v>
      </c>
      <c r="C9" s="10">
        <v>443</v>
      </c>
      <c r="D9" s="6">
        <v>6898</v>
      </c>
      <c r="E9" s="10">
        <v>721</v>
      </c>
      <c r="F9" s="6">
        <v>30943</v>
      </c>
      <c r="G9" s="10">
        <v>137</v>
      </c>
      <c r="H9" s="6">
        <v>1955</v>
      </c>
      <c r="I9" s="6">
        <v>1319</v>
      </c>
      <c r="J9" s="6">
        <v>30908</v>
      </c>
      <c r="K9" s="10">
        <v>161</v>
      </c>
      <c r="L9" s="6">
        <v>2909</v>
      </c>
      <c r="M9" s="6">
        <v>2781</v>
      </c>
      <c r="N9" s="6">
        <v>73613</v>
      </c>
      <c r="O9" s="6">
        <v>2483</v>
      </c>
      <c r="P9" s="6">
        <v>53849</v>
      </c>
      <c r="Q9" s="10">
        <v>294</v>
      </c>
      <c r="R9" s="6">
        <v>19638</v>
      </c>
      <c r="S9" s="10">
        <v>4</v>
      </c>
      <c r="T9" s="10">
        <v>126</v>
      </c>
    </row>
    <row r="10" spans="1:20" x14ac:dyDescent="0.25">
      <c r="A10" s="5" t="s">
        <v>20</v>
      </c>
      <c r="B10" s="6">
        <v>11637</v>
      </c>
      <c r="C10" s="10">
        <v>66</v>
      </c>
      <c r="D10" s="6">
        <v>1479</v>
      </c>
      <c r="E10" s="10">
        <v>40</v>
      </c>
      <c r="F10" s="6">
        <v>1484</v>
      </c>
      <c r="G10" s="10">
        <v>14</v>
      </c>
      <c r="H10" s="10">
        <v>174</v>
      </c>
      <c r="I10" s="10">
        <v>16</v>
      </c>
      <c r="J10" s="10">
        <v>145</v>
      </c>
      <c r="K10" s="10">
        <v>43</v>
      </c>
      <c r="L10" s="6">
        <v>1964</v>
      </c>
      <c r="M10" s="10">
        <v>179</v>
      </c>
      <c r="N10" s="6">
        <v>5246</v>
      </c>
      <c r="O10" s="10">
        <v>129</v>
      </c>
      <c r="P10" s="6">
        <v>3330</v>
      </c>
      <c r="Q10" s="10">
        <v>50</v>
      </c>
      <c r="R10" s="6">
        <v>1916</v>
      </c>
      <c r="S10" s="10">
        <v>0</v>
      </c>
      <c r="T10" s="10">
        <v>0</v>
      </c>
    </row>
    <row r="11" spans="1:20" x14ac:dyDescent="0.25">
      <c r="A11" s="5" t="s">
        <v>21</v>
      </c>
      <c r="B11" s="6">
        <v>1859</v>
      </c>
      <c r="C11" s="10">
        <v>0</v>
      </c>
      <c r="D11" s="10">
        <v>0</v>
      </c>
      <c r="E11" s="10">
        <v>4</v>
      </c>
      <c r="F11" s="10">
        <v>32</v>
      </c>
      <c r="G11" s="10">
        <v>0</v>
      </c>
      <c r="H11" s="10">
        <v>0</v>
      </c>
      <c r="I11" s="10">
        <v>0</v>
      </c>
      <c r="J11" s="10">
        <v>0</v>
      </c>
      <c r="K11" s="10">
        <v>0</v>
      </c>
      <c r="L11" s="10">
        <v>0</v>
      </c>
      <c r="M11" s="10">
        <v>4</v>
      </c>
      <c r="N11" s="10">
        <v>32</v>
      </c>
      <c r="O11" s="10">
        <v>4</v>
      </c>
      <c r="P11" s="10">
        <v>32</v>
      </c>
      <c r="Q11" s="10">
        <v>0</v>
      </c>
      <c r="R11" s="10">
        <v>0</v>
      </c>
      <c r="S11" s="10">
        <v>0</v>
      </c>
      <c r="T11" s="10">
        <v>0</v>
      </c>
    </row>
    <row r="12" spans="1:20" x14ac:dyDescent="0.25">
      <c r="A12" s="5" t="s">
        <v>22</v>
      </c>
      <c r="B12" s="6">
        <v>2915</v>
      </c>
      <c r="C12" s="10">
        <v>0</v>
      </c>
      <c r="D12" s="10">
        <v>0</v>
      </c>
      <c r="E12" s="10">
        <v>8</v>
      </c>
      <c r="F12" s="10">
        <v>356</v>
      </c>
      <c r="G12" s="10">
        <v>0</v>
      </c>
      <c r="H12" s="10">
        <v>0</v>
      </c>
      <c r="I12" s="10">
        <v>50</v>
      </c>
      <c r="J12" s="10">
        <v>250</v>
      </c>
      <c r="K12" s="10">
        <v>0</v>
      </c>
      <c r="L12" s="10">
        <v>0</v>
      </c>
      <c r="M12" s="10">
        <v>58</v>
      </c>
      <c r="N12" s="10">
        <v>606</v>
      </c>
      <c r="O12" s="10">
        <v>54</v>
      </c>
      <c r="P12" s="10">
        <v>132</v>
      </c>
      <c r="Q12" s="10">
        <v>4</v>
      </c>
      <c r="R12" s="10">
        <v>474</v>
      </c>
      <c r="S12" s="10">
        <v>0</v>
      </c>
      <c r="T12" s="10">
        <v>0</v>
      </c>
    </row>
    <row r="13" spans="1:20" x14ac:dyDescent="0.25">
      <c r="A13" s="5" t="s">
        <v>23</v>
      </c>
      <c r="B13" s="6">
        <v>1755</v>
      </c>
      <c r="C13" s="10">
        <v>51</v>
      </c>
      <c r="D13" s="10">
        <v>308</v>
      </c>
      <c r="E13" s="10">
        <v>4</v>
      </c>
      <c r="F13" s="10">
        <v>211</v>
      </c>
      <c r="G13" s="10">
        <v>0</v>
      </c>
      <c r="H13" s="10">
        <v>0</v>
      </c>
      <c r="I13" s="10">
        <v>0</v>
      </c>
      <c r="J13" s="10">
        <v>0</v>
      </c>
      <c r="K13" s="10">
        <v>0</v>
      </c>
      <c r="L13" s="10">
        <v>0</v>
      </c>
      <c r="M13" s="10">
        <v>55</v>
      </c>
      <c r="N13" s="10">
        <v>519</v>
      </c>
      <c r="O13" s="10">
        <v>55</v>
      </c>
      <c r="P13" s="10">
        <v>519</v>
      </c>
      <c r="Q13" s="10">
        <v>0</v>
      </c>
      <c r="R13" s="10">
        <v>0</v>
      </c>
      <c r="S13" s="10">
        <v>0</v>
      </c>
      <c r="T13" s="10">
        <v>0</v>
      </c>
    </row>
    <row r="14" spans="1:20" x14ac:dyDescent="0.25">
      <c r="A14" s="5" t="s">
        <v>24</v>
      </c>
      <c r="B14" s="6">
        <v>10567</v>
      </c>
      <c r="C14" s="10">
        <v>51</v>
      </c>
      <c r="D14" s="10">
        <v>545</v>
      </c>
      <c r="E14" s="10">
        <v>9</v>
      </c>
      <c r="F14" s="10">
        <v>367</v>
      </c>
      <c r="G14" s="10">
        <v>0</v>
      </c>
      <c r="H14" s="10">
        <v>0</v>
      </c>
      <c r="I14" s="10">
        <v>22</v>
      </c>
      <c r="J14" s="10">
        <v>196</v>
      </c>
      <c r="K14" s="10">
        <v>2</v>
      </c>
      <c r="L14" s="10">
        <v>34</v>
      </c>
      <c r="M14" s="10">
        <v>84</v>
      </c>
      <c r="N14" s="6">
        <v>1142</v>
      </c>
      <c r="O14" s="10">
        <v>84</v>
      </c>
      <c r="P14" s="6">
        <v>1142</v>
      </c>
      <c r="Q14" s="10">
        <v>0</v>
      </c>
      <c r="R14" s="10">
        <v>0</v>
      </c>
      <c r="S14" s="10">
        <v>0</v>
      </c>
      <c r="T14" s="10">
        <v>0</v>
      </c>
    </row>
    <row r="15" spans="1:20" x14ac:dyDescent="0.25">
      <c r="A15" s="5" t="s">
        <v>25</v>
      </c>
      <c r="B15" s="6">
        <v>6903</v>
      </c>
      <c r="C15" s="10">
        <v>13</v>
      </c>
      <c r="D15" s="10">
        <v>106</v>
      </c>
      <c r="E15" s="10">
        <v>18</v>
      </c>
      <c r="F15" s="10">
        <v>94</v>
      </c>
      <c r="G15" s="10">
        <v>4</v>
      </c>
      <c r="H15" s="10">
        <v>28</v>
      </c>
      <c r="I15" s="10">
        <v>12</v>
      </c>
      <c r="J15" s="10">
        <v>121</v>
      </c>
      <c r="K15" s="10">
        <v>19</v>
      </c>
      <c r="L15" s="10">
        <v>951</v>
      </c>
      <c r="M15" s="10">
        <v>66</v>
      </c>
      <c r="N15" s="6">
        <v>1300</v>
      </c>
      <c r="O15" s="10">
        <v>65</v>
      </c>
      <c r="P15" s="6">
        <v>1280</v>
      </c>
      <c r="Q15" s="10">
        <v>1</v>
      </c>
      <c r="R15" s="10">
        <v>20</v>
      </c>
      <c r="S15" s="10">
        <v>0</v>
      </c>
      <c r="T15" s="10">
        <v>0</v>
      </c>
    </row>
    <row r="16" spans="1:20" x14ac:dyDescent="0.25">
      <c r="A16" s="5" t="s">
        <v>26</v>
      </c>
      <c r="B16" s="6">
        <v>59455</v>
      </c>
      <c r="C16" s="10">
        <v>116</v>
      </c>
      <c r="D16" s="6">
        <v>1966</v>
      </c>
      <c r="E16" s="10">
        <v>127</v>
      </c>
      <c r="F16" s="6">
        <v>5258</v>
      </c>
      <c r="G16" s="10">
        <v>42</v>
      </c>
      <c r="H16" s="10">
        <v>957</v>
      </c>
      <c r="I16" s="10">
        <v>148</v>
      </c>
      <c r="J16" s="6">
        <v>1341</v>
      </c>
      <c r="K16" s="10">
        <v>88</v>
      </c>
      <c r="L16" s="6">
        <v>3820</v>
      </c>
      <c r="M16" s="10">
        <v>521</v>
      </c>
      <c r="N16" s="6">
        <v>13342</v>
      </c>
      <c r="O16" s="10">
        <v>495</v>
      </c>
      <c r="P16" s="6">
        <v>12962</v>
      </c>
      <c r="Q16" s="10">
        <v>26</v>
      </c>
      <c r="R16" s="10">
        <v>380</v>
      </c>
      <c r="S16" s="10">
        <v>0</v>
      </c>
      <c r="T16" s="10">
        <v>0</v>
      </c>
    </row>
    <row r="17" spans="1:20" x14ac:dyDescent="0.25">
      <c r="A17" s="5" t="s">
        <v>27</v>
      </c>
      <c r="B17" s="6">
        <v>4195</v>
      </c>
      <c r="C17" s="10">
        <v>20</v>
      </c>
      <c r="D17" s="10">
        <v>268</v>
      </c>
      <c r="E17" s="10">
        <v>0</v>
      </c>
      <c r="F17" s="10">
        <v>0</v>
      </c>
      <c r="G17" s="10">
        <v>0</v>
      </c>
      <c r="H17" s="10">
        <v>0</v>
      </c>
      <c r="I17" s="10">
        <v>12</v>
      </c>
      <c r="J17" s="10">
        <v>60</v>
      </c>
      <c r="K17" s="10">
        <v>0</v>
      </c>
      <c r="L17" s="10">
        <v>0</v>
      </c>
      <c r="M17" s="10">
        <v>32</v>
      </c>
      <c r="N17" s="10">
        <v>328</v>
      </c>
      <c r="O17" s="10">
        <v>32</v>
      </c>
      <c r="P17" s="10">
        <v>328</v>
      </c>
      <c r="Q17" s="10">
        <v>0</v>
      </c>
      <c r="R17" s="10">
        <v>0</v>
      </c>
      <c r="S17" s="5" t="s">
        <v>325</v>
      </c>
      <c r="T17" s="10">
        <v>0</v>
      </c>
    </row>
    <row r="18" spans="1:20" x14ac:dyDescent="0.25">
      <c r="A18" s="5" t="s">
        <v>28</v>
      </c>
      <c r="B18" s="6">
        <v>41768</v>
      </c>
      <c r="C18" s="10">
        <v>49</v>
      </c>
      <c r="D18" s="6">
        <v>1506</v>
      </c>
      <c r="E18" s="10">
        <v>26</v>
      </c>
      <c r="F18" s="6">
        <v>1773</v>
      </c>
      <c r="G18" s="10">
        <v>6</v>
      </c>
      <c r="H18" s="10">
        <v>44</v>
      </c>
      <c r="I18" s="10">
        <v>38</v>
      </c>
      <c r="J18" s="10">
        <v>433</v>
      </c>
      <c r="K18" s="10">
        <v>1</v>
      </c>
      <c r="L18" s="10">
        <v>28</v>
      </c>
      <c r="M18" s="10">
        <v>120</v>
      </c>
      <c r="N18" s="6">
        <v>3784</v>
      </c>
      <c r="O18" s="10">
        <v>120</v>
      </c>
      <c r="P18" s="6">
        <v>3784</v>
      </c>
      <c r="Q18" s="10">
        <v>0</v>
      </c>
      <c r="R18" s="10">
        <v>0</v>
      </c>
      <c r="S18" s="10">
        <v>0</v>
      </c>
      <c r="T18" s="10">
        <v>0</v>
      </c>
    </row>
    <row r="19" spans="1:20" x14ac:dyDescent="0.25">
      <c r="A19" s="5" t="s">
        <v>29</v>
      </c>
      <c r="B19" s="6">
        <v>8233</v>
      </c>
      <c r="C19" s="10">
        <v>165</v>
      </c>
      <c r="D19" s="6">
        <v>4334</v>
      </c>
      <c r="E19" s="10">
        <v>20</v>
      </c>
      <c r="F19" s="10">
        <v>638</v>
      </c>
      <c r="G19" s="10">
        <v>3</v>
      </c>
      <c r="H19" s="10">
        <v>60</v>
      </c>
      <c r="I19" s="10">
        <v>43</v>
      </c>
      <c r="J19" s="10">
        <v>669</v>
      </c>
      <c r="K19" s="10">
        <v>0</v>
      </c>
      <c r="L19" s="10">
        <v>0</v>
      </c>
      <c r="M19" s="10">
        <v>231</v>
      </c>
      <c r="N19" s="6">
        <v>5701</v>
      </c>
      <c r="O19" s="10">
        <v>181</v>
      </c>
      <c r="P19" s="6">
        <v>3632</v>
      </c>
      <c r="Q19" s="10">
        <v>50</v>
      </c>
      <c r="R19" s="6">
        <v>2069</v>
      </c>
      <c r="S19" s="10">
        <v>0</v>
      </c>
      <c r="T19" s="10">
        <v>0</v>
      </c>
    </row>
    <row r="20" spans="1:20" x14ac:dyDescent="0.25">
      <c r="A20" s="5" t="s">
        <v>30</v>
      </c>
      <c r="B20" s="6">
        <v>4111</v>
      </c>
      <c r="C20" s="10">
        <v>0</v>
      </c>
      <c r="D20" s="10">
        <v>0</v>
      </c>
      <c r="E20" s="10">
        <v>22</v>
      </c>
      <c r="F20" s="10">
        <v>350</v>
      </c>
      <c r="G20" s="10">
        <v>0</v>
      </c>
      <c r="H20" s="10">
        <v>0</v>
      </c>
      <c r="I20" s="10">
        <v>20</v>
      </c>
      <c r="J20" s="10">
        <v>300</v>
      </c>
      <c r="K20" s="10">
        <v>0</v>
      </c>
      <c r="L20" s="10">
        <v>0</v>
      </c>
      <c r="M20" s="10">
        <v>42</v>
      </c>
      <c r="N20" s="10">
        <v>650</v>
      </c>
      <c r="O20" s="10">
        <v>42</v>
      </c>
      <c r="P20" s="10">
        <v>650</v>
      </c>
      <c r="Q20" s="10">
        <v>0</v>
      </c>
      <c r="R20" s="10">
        <v>0</v>
      </c>
      <c r="S20" s="10">
        <v>0</v>
      </c>
      <c r="T20" s="10">
        <v>0</v>
      </c>
    </row>
    <row r="21" spans="1:20" x14ac:dyDescent="0.25">
      <c r="A21" s="5" t="s">
        <v>31</v>
      </c>
      <c r="B21" s="6">
        <v>6867</v>
      </c>
      <c r="C21" s="10">
        <v>12</v>
      </c>
      <c r="D21" s="10">
        <v>50</v>
      </c>
      <c r="E21" s="10">
        <v>12</v>
      </c>
      <c r="F21" s="10">
        <v>78</v>
      </c>
      <c r="G21" s="10">
        <v>2</v>
      </c>
      <c r="H21" s="10">
        <v>15</v>
      </c>
      <c r="I21" s="10">
        <v>2</v>
      </c>
      <c r="J21" s="10">
        <v>35</v>
      </c>
      <c r="K21" s="10">
        <v>0</v>
      </c>
      <c r="L21" s="10">
        <v>0</v>
      </c>
      <c r="M21" s="10">
        <v>28</v>
      </c>
      <c r="N21" s="10">
        <v>178</v>
      </c>
      <c r="O21" s="10">
        <v>27</v>
      </c>
      <c r="P21" s="10">
        <v>138</v>
      </c>
      <c r="Q21" s="10">
        <v>0</v>
      </c>
      <c r="R21" s="10">
        <v>0</v>
      </c>
      <c r="S21" s="10">
        <v>1</v>
      </c>
      <c r="T21" s="10">
        <v>40</v>
      </c>
    </row>
    <row r="22" spans="1:20" x14ac:dyDescent="0.25">
      <c r="A22" s="5" t="s">
        <v>32</v>
      </c>
      <c r="B22" s="6">
        <v>42745</v>
      </c>
      <c r="C22" s="10">
        <v>540</v>
      </c>
      <c r="D22" s="6">
        <v>5187</v>
      </c>
      <c r="E22" s="10">
        <v>99</v>
      </c>
      <c r="F22" s="6">
        <v>4252</v>
      </c>
      <c r="G22" s="10">
        <v>25</v>
      </c>
      <c r="H22" s="10">
        <v>209</v>
      </c>
      <c r="I22" s="10">
        <v>490</v>
      </c>
      <c r="J22" s="6">
        <v>1965</v>
      </c>
      <c r="K22" s="10">
        <v>30</v>
      </c>
      <c r="L22" s="10">
        <v>535</v>
      </c>
      <c r="M22" s="6">
        <v>1184</v>
      </c>
      <c r="N22" s="6">
        <v>12148</v>
      </c>
      <c r="O22" s="10">
        <v>1067</v>
      </c>
      <c r="P22" s="6">
        <v>10945</v>
      </c>
      <c r="Q22" s="10">
        <v>117</v>
      </c>
      <c r="R22" s="6">
        <v>1203</v>
      </c>
      <c r="S22" s="10">
        <v>0</v>
      </c>
      <c r="T22" s="10">
        <v>0</v>
      </c>
    </row>
    <row r="23" spans="1:20" x14ac:dyDescent="0.25">
      <c r="A23" s="5" t="s">
        <v>33</v>
      </c>
      <c r="B23" s="6">
        <v>8513</v>
      </c>
      <c r="C23" s="10">
        <v>60</v>
      </c>
      <c r="D23" s="6">
        <v>1191</v>
      </c>
      <c r="E23" s="10">
        <v>85</v>
      </c>
      <c r="F23" s="6">
        <v>2296</v>
      </c>
      <c r="G23" s="10">
        <v>70</v>
      </c>
      <c r="H23" s="10">
        <v>582</v>
      </c>
      <c r="I23" s="10">
        <v>77</v>
      </c>
      <c r="J23" s="10">
        <v>783</v>
      </c>
      <c r="K23" s="10">
        <v>26</v>
      </c>
      <c r="L23" s="6">
        <v>2103</v>
      </c>
      <c r="M23" s="10">
        <v>318</v>
      </c>
      <c r="N23" s="6">
        <v>6955</v>
      </c>
      <c r="O23" s="10">
        <v>245</v>
      </c>
      <c r="P23" s="6">
        <v>4188</v>
      </c>
      <c r="Q23" s="10">
        <v>73</v>
      </c>
      <c r="R23" s="6">
        <v>2767</v>
      </c>
      <c r="S23" s="10">
        <v>0</v>
      </c>
      <c r="T23" s="10">
        <v>0</v>
      </c>
    </row>
    <row r="24" spans="1:20" x14ac:dyDescent="0.25">
      <c r="A24" s="5" t="s">
        <v>34</v>
      </c>
      <c r="B24" s="6">
        <v>2724</v>
      </c>
      <c r="C24" s="10">
        <v>46</v>
      </c>
      <c r="D24" s="10">
        <v>652</v>
      </c>
      <c r="E24" s="10">
        <v>50</v>
      </c>
      <c r="F24" s="10">
        <v>601</v>
      </c>
      <c r="G24" s="10">
        <v>5</v>
      </c>
      <c r="H24" s="10">
        <v>39</v>
      </c>
      <c r="I24" s="10">
        <v>17</v>
      </c>
      <c r="J24" s="10">
        <v>143</v>
      </c>
      <c r="K24" s="10">
        <v>17</v>
      </c>
      <c r="L24" s="10">
        <v>289</v>
      </c>
      <c r="M24" s="10">
        <v>135</v>
      </c>
      <c r="N24" s="6">
        <v>1724</v>
      </c>
      <c r="O24" s="10">
        <v>134</v>
      </c>
      <c r="P24" s="6">
        <v>1624</v>
      </c>
      <c r="Q24" s="10">
        <v>1</v>
      </c>
      <c r="R24" s="10">
        <v>100</v>
      </c>
      <c r="S24" s="10">
        <v>0</v>
      </c>
      <c r="T24" s="10">
        <v>0</v>
      </c>
    </row>
    <row r="25" spans="1:20" x14ac:dyDescent="0.25">
      <c r="A25" s="5" t="s">
        <v>35</v>
      </c>
      <c r="B25" s="6">
        <v>36170</v>
      </c>
      <c r="C25" s="10">
        <v>276</v>
      </c>
      <c r="D25" s="6">
        <v>6817</v>
      </c>
      <c r="E25" s="10">
        <v>129</v>
      </c>
      <c r="F25" s="6">
        <v>4105</v>
      </c>
      <c r="G25" s="10">
        <v>72</v>
      </c>
      <c r="H25" s="6">
        <v>1094</v>
      </c>
      <c r="I25" s="10">
        <v>268</v>
      </c>
      <c r="J25" s="6">
        <v>3298</v>
      </c>
      <c r="K25" s="10">
        <v>51</v>
      </c>
      <c r="L25" s="6">
        <v>1419</v>
      </c>
      <c r="M25" s="10">
        <v>796</v>
      </c>
      <c r="N25" s="6">
        <v>16733</v>
      </c>
      <c r="O25" s="10">
        <v>757</v>
      </c>
      <c r="P25" s="6">
        <v>14121</v>
      </c>
      <c r="Q25" s="10">
        <v>39</v>
      </c>
      <c r="R25" s="6">
        <v>2612</v>
      </c>
      <c r="S25" s="10">
        <v>0</v>
      </c>
      <c r="T25" s="10">
        <v>0</v>
      </c>
    </row>
    <row r="26" spans="1:20" x14ac:dyDescent="0.25">
      <c r="A26" s="5" t="s">
        <v>36</v>
      </c>
      <c r="B26" s="6">
        <v>1613</v>
      </c>
      <c r="C26" s="10">
        <v>15</v>
      </c>
      <c r="D26" s="10">
        <v>193</v>
      </c>
      <c r="E26" s="10">
        <v>16</v>
      </c>
      <c r="F26" s="10">
        <v>158</v>
      </c>
      <c r="G26" s="10">
        <v>0</v>
      </c>
      <c r="H26" s="10">
        <v>0</v>
      </c>
      <c r="I26" s="10">
        <v>5</v>
      </c>
      <c r="J26" s="10">
        <v>141</v>
      </c>
      <c r="K26" s="10">
        <v>10</v>
      </c>
      <c r="L26" s="10">
        <v>82</v>
      </c>
      <c r="M26" s="10">
        <v>46</v>
      </c>
      <c r="N26" s="10">
        <v>574</v>
      </c>
      <c r="O26" s="10">
        <v>46</v>
      </c>
      <c r="P26" s="10">
        <v>574</v>
      </c>
      <c r="Q26" s="10">
        <v>0</v>
      </c>
      <c r="R26" s="10">
        <v>0</v>
      </c>
      <c r="S26" s="10">
        <v>0</v>
      </c>
      <c r="T26" s="10">
        <v>0</v>
      </c>
    </row>
    <row r="27" spans="1:20" x14ac:dyDescent="0.25">
      <c r="A27" s="5" t="s">
        <v>37</v>
      </c>
      <c r="B27" s="6">
        <v>3514</v>
      </c>
      <c r="C27" s="10">
        <v>137</v>
      </c>
      <c r="D27" s="6">
        <v>2850</v>
      </c>
      <c r="E27" s="10">
        <v>23</v>
      </c>
      <c r="F27" s="10">
        <v>553</v>
      </c>
      <c r="G27" s="10">
        <v>22</v>
      </c>
      <c r="H27" s="10">
        <v>391</v>
      </c>
      <c r="I27" s="10">
        <v>276</v>
      </c>
      <c r="J27" s="6">
        <v>1195</v>
      </c>
      <c r="K27" s="10">
        <v>38</v>
      </c>
      <c r="L27" s="6">
        <v>1392</v>
      </c>
      <c r="M27" s="10">
        <v>496</v>
      </c>
      <c r="N27" s="6">
        <v>6381</v>
      </c>
      <c r="O27" s="10">
        <v>328</v>
      </c>
      <c r="P27" s="6">
        <v>3887</v>
      </c>
      <c r="Q27" s="10">
        <v>167</v>
      </c>
      <c r="R27" s="6">
        <v>2257</v>
      </c>
      <c r="S27" s="10">
        <v>1</v>
      </c>
      <c r="T27" s="10">
        <v>237</v>
      </c>
    </row>
    <row r="28" spans="1:20" x14ac:dyDescent="0.25">
      <c r="A28" s="5" t="s">
        <v>38</v>
      </c>
      <c r="B28" s="6">
        <v>5202</v>
      </c>
      <c r="C28" s="10">
        <v>43</v>
      </c>
      <c r="D28" s="10">
        <v>823</v>
      </c>
      <c r="E28" s="10">
        <v>71</v>
      </c>
      <c r="F28" s="6">
        <v>1184</v>
      </c>
      <c r="G28" s="10">
        <v>13</v>
      </c>
      <c r="H28" s="10">
        <v>110</v>
      </c>
      <c r="I28" s="10">
        <v>3</v>
      </c>
      <c r="J28" s="10">
        <v>15</v>
      </c>
      <c r="K28" s="10">
        <v>4</v>
      </c>
      <c r="L28" s="10">
        <v>50</v>
      </c>
      <c r="M28" s="10">
        <v>134</v>
      </c>
      <c r="N28" s="6">
        <v>2182</v>
      </c>
      <c r="O28" s="10">
        <v>35</v>
      </c>
      <c r="P28" s="10">
        <v>121</v>
      </c>
      <c r="Q28" s="10">
        <v>99</v>
      </c>
      <c r="R28" s="6">
        <v>2061</v>
      </c>
      <c r="S28" s="10">
        <v>0</v>
      </c>
      <c r="T28" s="10">
        <v>0</v>
      </c>
    </row>
    <row r="29" spans="1:20" x14ac:dyDescent="0.25">
      <c r="A29" s="5" t="s">
        <v>39</v>
      </c>
      <c r="B29" s="6">
        <v>15522</v>
      </c>
      <c r="C29" s="10">
        <v>50</v>
      </c>
      <c r="D29" s="6">
        <v>1944</v>
      </c>
      <c r="E29" s="10">
        <v>27</v>
      </c>
      <c r="F29" s="6">
        <v>1803</v>
      </c>
      <c r="G29" s="10">
        <v>3</v>
      </c>
      <c r="H29" s="10">
        <v>26</v>
      </c>
      <c r="I29" s="10">
        <v>69</v>
      </c>
      <c r="J29" s="10">
        <v>379</v>
      </c>
      <c r="K29" s="10">
        <v>21</v>
      </c>
      <c r="L29" s="10">
        <v>697</v>
      </c>
      <c r="M29" s="10">
        <v>170</v>
      </c>
      <c r="N29" s="6">
        <v>4849</v>
      </c>
      <c r="O29" s="10">
        <v>170</v>
      </c>
      <c r="P29" s="6">
        <v>4849</v>
      </c>
      <c r="Q29" s="10">
        <v>0</v>
      </c>
      <c r="R29" s="10">
        <v>0</v>
      </c>
      <c r="S29" s="10">
        <v>0</v>
      </c>
      <c r="T29" s="10">
        <v>0</v>
      </c>
    </row>
    <row r="30" spans="1:20" x14ac:dyDescent="0.25">
      <c r="A30" s="5" t="s">
        <v>40</v>
      </c>
      <c r="B30" s="6">
        <v>5562</v>
      </c>
      <c r="C30" s="10">
        <v>24</v>
      </c>
      <c r="D30" s="10">
        <v>236</v>
      </c>
      <c r="E30" s="10">
        <v>74</v>
      </c>
      <c r="F30" s="10">
        <v>590</v>
      </c>
      <c r="G30" s="10">
        <v>3</v>
      </c>
      <c r="H30" s="10">
        <v>30</v>
      </c>
      <c r="I30" s="10">
        <v>196</v>
      </c>
      <c r="J30" s="10">
        <v>496</v>
      </c>
      <c r="K30" s="10">
        <v>16</v>
      </c>
      <c r="L30" s="10">
        <v>179</v>
      </c>
      <c r="M30" s="10">
        <v>313</v>
      </c>
      <c r="N30" s="6">
        <v>1531</v>
      </c>
      <c r="O30" s="10">
        <v>313</v>
      </c>
      <c r="P30" s="6">
        <v>1531</v>
      </c>
      <c r="Q30" s="10">
        <v>0</v>
      </c>
      <c r="R30" s="10">
        <v>0</v>
      </c>
      <c r="S30" s="10">
        <v>0</v>
      </c>
      <c r="T30" s="10">
        <v>0</v>
      </c>
    </row>
    <row r="31" spans="1:20" x14ac:dyDescent="0.25">
      <c r="A31" s="5" t="s">
        <v>41</v>
      </c>
      <c r="B31" s="6">
        <v>107824</v>
      </c>
      <c r="C31" s="10">
        <v>881</v>
      </c>
      <c r="D31" s="6">
        <v>19048</v>
      </c>
      <c r="E31" s="10">
        <v>459</v>
      </c>
      <c r="F31" s="6">
        <v>8298</v>
      </c>
      <c r="G31" s="10">
        <v>402</v>
      </c>
      <c r="H31" s="6">
        <v>2751</v>
      </c>
      <c r="I31" s="10">
        <v>558</v>
      </c>
      <c r="J31" s="6">
        <v>5520</v>
      </c>
      <c r="K31" s="10">
        <v>0</v>
      </c>
      <c r="L31" s="10">
        <v>0</v>
      </c>
      <c r="M31" s="6">
        <v>2300</v>
      </c>
      <c r="N31" s="6">
        <v>35617</v>
      </c>
      <c r="O31" s="6">
        <v>2137</v>
      </c>
      <c r="P31" s="6">
        <v>32855</v>
      </c>
      <c r="Q31" s="10">
        <v>163</v>
      </c>
      <c r="R31" s="6">
        <v>2762</v>
      </c>
      <c r="S31" s="10">
        <v>0</v>
      </c>
      <c r="T31" s="10">
        <v>0</v>
      </c>
    </row>
    <row r="32" spans="1:20" x14ac:dyDescent="0.25">
      <c r="A32" s="5" t="s">
        <v>42</v>
      </c>
      <c r="B32" s="6">
        <v>14188</v>
      </c>
      <c r="C32" s="10">
        <v>74</v>
      </c>
      <c r="D32" s="6">
        <v>1285</v>
      </c>
      <c r="E32" s="10">
        <v>56</v>
      </c>
      <c r="F32" s="10">
        <v>553</v>
      </c>
      <c r="G32" s="10">
        <v>1</v>
      </c>
      <c r="H32" s="10">
        <v>18</v>
      </c>
      <c r="I32" s="10">
        <v>11</v>
      </c>
      <c r="J32" s="10">
        <v>128</v>
      </c>
      <c r="K32" s="10">
        <v>4</v>
      </c>
      <c r="L32" s="10">
        <v>74</v>
      </c>
      <c r="M32" s="10">
        <v>146</v>
      </c>
      <c r="N32" s="6">
        <v>2058</v>
      </c>
      <c r="O32" s="10">
        <v>146</v>
      </c>
      <c r="P32" s="6">
        <v>2058</v>
      </c>
      <c r="Q32" s="10">
        <v>0</v>
      </c>
      <c r="R32" s="10">
        <v>0</v>
      </c>
      <c r="S32" s="10">
        <v>0</v>
      </c>
      <c r="T32" s="10">
        <v>0</v>
      </c>
    </row>
    <row r="33" spans="1:20" x14ac:dyDescent="0.25">
      <c r="A33" s="5" t="s">
        <v>43</v>
      </c>
      <c r="B33" s="6">
        <v>4053</v>
      </c>
      <c r="C33" s="10">
        <v>108</v>
      </c>
      <c r="D33" s="6">
        <v>1821</v>
      </c>
      <c r="E33" s="10">
        <v>39</v>
      </c>
      <c r="F33" s="6">
        <v>1426</v>
      </c>
      <c r="G33" s="10">
        <v>22</v>
      </c>
      <c r="H33" s="10">
        <v>203</v>
      </c>
      <c r="I33" s="10">
        <v>92</v>
      </c>
      <c r="J33" s="10">
        <v>679</v>
      </c>
      <c r="K33" s="10">
        <v>19</v>
      </c>
      <c r="L33" s="10">
        <v>716</v>
      </c>
      <c r="M33" s="10">
        <v>280</v>
      </c>
      <c r="N33" s="6">
        <v>4845</v>
      </c>
      <c r="O33" s="10">
        <v>243</v>
      </c>
      <c r="P33" s="6">
        <v>3401</v>
      </c>
      <c r="Q33" s="10">
        <v>37</v>
      </c>
      <c r="R33" s="6">
        <v>1444</v>
      </c>
      <c r="S33" s="10">
        <v>0</v>
      </c>
      <c r="T33" s="10">
        <v>0</v>
      </c>
    </row>
    <row r="34" spans="1:20" x14ac:dyDescent="0.25">
      <c r="A34" s="5" t="s">
        <v>44</v>
      </c>
      <c r="B34" s="6">
        <v>3057</v>
      </c>
      <c r="C34" s="10">
        <v>25</v>
      </c>
      <c r="D34" s="10">
        <v>712</v>
      </c>
      <c r="E34" s="10">
        <v>29</v>
      </c>
      <c r="F34" s="10">
        <v>552</v>
      </c>
      <c r="G34" s="10">
        <v>0</v>
      </c>
      <c r="H34" s="10">
        <v>0</v>
      </c>
      <c r="I34" s="10">
        <v>0</v>
      </c>
      <c r="J34" s="10">
        <v>0</v>
      </c>
      <c r="K34" s="10">
        <v>9</v>
      </c>
      <c r="L34" s="10">
        <v>165</v>
      </c>
      <c r="M34" s="10">
        <v>63</v>
      </c>
      <c r="N34" s="6">
        <v>1429</v>
      </c>
      <c r="O34" s="10">
        <v>52</v>
      </c>
      <c r="P34" s="6">
        <v>1243</v>
      </c>
      <c r="Q34" s="10">
        <v>11</v>
      </c>
      <c r="R34" s="10">
        <v>186</v>
      </c>
      <c r="S34" s="10">
        <v>0</v>
      </c>
      <c r="T34" s="10">
        <v>0</v>
      </c>
    </row>
    <row r="35" spans="1:20" x14ac:dyDescent="0.25">
      <c r="A35" s="5" t="s">
        <v>45</v>
      </c>
      <c r="B35" s="6">
        <v>88842</v>
      </c>
      <c r="C35" s="10">
        <v>506</v>
      </c>
      <c r="D35" s="6">
        <v>14092</v>
      </c>
      <c r="E35" s="10">
        <v>143</v>
      </c>
      <c r="F35" s="6">
        <v>3093</v>
      </c>
      <c r="G35" s="10">
        <v>91</v>
      </c>
      <c r="H35" s="10">
        <v>468</v>
      </c>
      <c r="I35" s="10">
        <v>360</v>
      </c>
      <c r="J35" s="6">
        <v>3722</v>
      </c>
      <c r="K35" s="10">
        <v>0</v>
      </c>
      <c r="L35" s="10">
        <v>0</v>
      </c>
      <c r="M35" s="6">
        <v>1100</v>
      </c>
      <c r="N35" s="6">
        <v>21375</v>
      </c>
      <c r="O35" s="10">
        <v>955</v>
      </c>
      <c r="P35" s="6">
        <v>15160</v>
      </c>
      <c r="Q35" s="10">
        <v>145</v>
      </c>
      <c r="R35" s="6">
        <v>6215</v>
      </c>
      <c r="S35" s="10">
        <v>0</v>
      </c>
      <c r="T35" s="10">
        <v>0</v>
      </c>
    </row>
    <row r="36" spans="1:20" x14ac:dyDescent="0.25">
      <c r="A36" s="5" t="s">
        <v>46</v>
      </c>
      <c r="B36" s="10">
        <v>738</v>
      </c>
      <c r="C36" s="10">
        <v>0</v>
      </c>
      <c r="D36" s="10">
        <v>0</v>
      </c>
      <c r="E36" s="10">
        <v>0</v>
      </c>
      <c r="F36" s="10">
        <v>0</v>
      </c>
      <c r="G36" s="10">
        <v>0</v>
      </c>
      <c r="H36" s="10">
        <v>0</v>
      </c>
      <c r="I36" s="10">
        <v>0</v>
      </c>
      <c r="J36" s="10">
        <v>0</v>
      </c>
      <c r="K36" s="10">
        <v>0</v>
      </c>
      <c r="L36" s="10">
        <v>0</v>
      </c>
      <c r="M36" s="10">
        <v>0</v>
      </c>
      <c r="N36" s="10">
        <v>0</v>
      </c>
      <c r="O36" s="10">
        <v>0</v>
      </c>
      <c r="P36" s="10">
        <v>0</v>
      </c>
      <c r="Q36" s="10">
        <v>0</v>
      </c>
      <c r="R36" s="10">
        <v>0</v>
      </c>
      <c r="S36" s="10">
        <v>0</v>
      </c>
      <c r="T36" s="10">
        <v>0</v>
      </c>
    </row>
    <row r="37" spans="1:20" x14ac:dyDescent="0.25">
      <c r="A37" s="5" t="s">
        <v>47</v>
      </c>
      <c r="B37" s="6">
        <v>2493</v>
      </c>
      <c r="C37" s="10">
        <v>0</v>
      </c>
      <c r="D37" s="10">
        <v>0</v>
      </c>
      <c r="E37" s="10">
        <v>20</v>
      </c>
      <c r="F37" s="10">
        <v>707</v>
      </c>
      <c r="G37" s="10">
        <v>1</v>
      </c>
      <c r="H37" s="10">
        <v>45</v>
      </c>
      <c r="I37" s="10">
        <v>2</v>
      </c>
      <c r="J37" s="10">
        <v>10</v>
      </c>
      <c r="K37" s="10">
        <v>0</v>
      </c>
      <c r="L37" s="10">
        <v>0</v>
      </c>
      <c r="M37" s="10">
        <v>23</v>
      </c>
      <c r="N37" s="10">
        <v>762</v>
      </c>
      <c r="O37" s="10">
        <v>18</v>
      </c>
      <c r="P37" s="10">
        <v>455</v>
      </c>
      <c r="Q37" s="10">
        <v>5</v>
      </c>
      <c r="R37" s="10">
        <v>307</v>
      </c>
      <c r="S37" s="10">
        <v>0</v>
      </c>
      <c r="T37" s="10">
        <v>0</v>
      </c>
    </row>
    <row r="38" spans="1:20" x14ac:dyDescent="0.25">
      <c r="A38" s="5" t="s">
        <v>48</v>
      </c>
      <c r="B38" s="6">
        <v>21563</v>
      </c>
      <c r="C38" s="10">
        <v>114</v>
      </c>
      <c r="D38" s="10">
        <v>910</v>
      </c>
      <c r="E38" s="10">
        <v>8</v>
      </c>
      <c r="F38" s="10">
        <v>192</v>
      </c>
      <c r="G38" s="10">
        <v>0</v>
      </c>
      <c r="H38" s="10">
        <v>0</v>
      </c>
      <c r="I38" s="10">
        <v>71</v>
      </c>
      <c r="J38" s="10">
        <v>983</v>
      </c>
      <c r="K38" s="10">
        <v>8</v>
      </c>
      <c r="L38" s="10">
        <v>229</v>
      </c>
      <c r="M38" s="10">
        <v>201</v>
      </c>
      <c r="N38" s="6">
        <v>2314</v>
      </c>
      <c r="O38" s="10">
        <v>188</v>
      </c>
      <c r="P38" s="6">
        <v>2117</v>
      </c>
      <c r="Q38" s="10">
        <v>13</v>
      </c>
      <c r="R38" s="10">
        <v>197</v>
      </c>
      <c r="S38" s="10">
        <v>0</v>
      </c>
      <c r="T38" s="10">
        <v>0</v>
      </c>
    </row>
    <row r="39" spans="1:20" x14ac:dyDescent="0.25">
      <c r="A39" s="5" t="s">
        <v>49</v>
      </c>
      <c r="B39" s="6">
        <v>4740</v>
      </c>
      <c r="C39" s="10">
        <v>1</v>
      </c>
      <c r="D39" s="10">
        <v>35</v>
      </c>
      <c r="E39" s="10">
        <v>3</v>
      </c>
      <c r="F39" s="10">
        <v>198</v>
      </c>
      <c r="G39" s="10">
        <v>3</v>
      </c>
      <c r="H39" s="10">
        <v>10</v>
      </c>
      <c r="I39" s="10">
        <v>10</v>
      </c>
      <c r="J39" s="10">
        <v>363</v>
      </c>
      <c r="K39" s="10">
        <v>0</v>
      </c>
      <c r="L39" s="10">
        <v>0</v>
      </c>
      <c r="M39" s="10">
        <v>17</v>
      </c>
      <c r="N39" s="10">
        <v>606</v>
      </c>
      <c r="O39" s="10">
        <v>17</v>
      </c>
      <c r="P39" s="10">
        <v>606</v>
      </c>
      <c r="Q39" s="10">
        <v>0</v>
      </c>
      <c r="R39" s="10">
        <v>0</v>
      </c>
      <c r="S39" s="10">
        <v>0</v>
      </c>
      <c r="T39" s="10">
        <v>0</v>
      </c>
    </row>
    <row r="40" spans="1:20" x14ac:dyDescent="0.25">
      <c r="A40" s="5" t="s">
        <v>50</v>
      </c>
      <c r="B40" s="6">
        <v>6763</v>
      </c>
      <c r="C40" s="10">
        <v>10</v>
      </c>
      <c r="D40" s="10">
        <v>108</v>
      </c>
      <c r="E40" s="10">
        <v>8</v>
      </c>
      <c r="F40" s="10">
        <v>138</v>
      </c>
      <c r="G40" s="10">
        <v>0</v>
      </c>
      <c r="H40" s="10">
        <v>0</v>
      </c>
      <c r="I40" s="10">
        <v>5</v>
      </c>
      <c r="J40" s="10">
        <v>90</v>
      </c>
      <c r="K40" s="10">
        <v>0</v>
      </c>
      <c r="L40" s="10">
        <v>0</v>
      </c>
      <c r="M40" s="10">
        <v>23</v>
      </c>
      <c r="N40" s="10">
        <v>336</v>
      </c>
      <c r="O40" s="10">
        <v>22</v>
      </c>
      <c r="P40" s="10">
        <v>305</v>
      </c>
      <c r="Q40" s="10">
        <v>1</v>
      </c>
      <c r="R40" s="10">
        <v>31</v>
      </c>
      <c r="S40" s="10">
        <v>0</v>
      </c>
      <c r="T40" s="10">
        <v>0</v>
      </c>
    </row>
    <row r="41" spans="1:20" x14ac:dyDescent="0.25">
      <c r="A41" s="5" t="s">
        <v>51</v>
      </c>
      <c r="B41" s="6">
        <v>17071</v>
      </c>
      <c r="C41" s="10">
        <v>25</v>
      </c>
      <c r="D41" s="10">
        <v>486</v>
      </c>
      <c r="E41" s="10">
        <v>16</v>
      </c>
      <c r="F41" s="10">
        <v>751</v>
      </c>
      <c r="G41" s="10">
        <v>2</v>
      </c>
      <c r="H41" s="10">
        <v>63</v>
      </c>
      <c r="I41" s="10">
        <v>17</v>
      </c>
      <c r="J41" s="10">
        <v>310</v>
      </c>
      <c r="K41" s="10">
        <v>3</v>
      </c>
      <c r="L41" s="10">
        <v>435</v>
      </c>
      <c r="M41" s="10">
        <v>63</v>
      </c>
      <c r="N41" s="6">
        <v>2045</v>
      </c>
      <c r="O41" s="10">
        <v>34</v>
      </c>
      <c r="P41" s="6">
        <v>1001</v>
      </c>
      <c r="Q41" s="10">
        <v>29</v>
      </c>
      <c r="R41" s="6">
        <v>1044</v>
      </c>
      <c r="S41" s="10">
        <v>0</v>
      </c>
      <c r="T41" s="10">
        <v>0</v>
      </c>
    </row>
    <row r="42" spans="1:20" x14ac:dyDescent="0.25">
      <c r="A42" s="5" t="s">
        <v>52</v>
      </c>
      <c r="B42" s="6">
        <v>223840</v>
      </c>
      <c r="C42" s="10">
        <v>487</v>
      </c>
      <c r="D42" s="6">
        <v>17189</v>
      </c>
      <c r="E42" s="10">
        <v>132</v>
      </c>
      <c r="F42" s="6">
        <v>5042</v>
      </c>
      <c r="G42" s="10">
        <v>74</v>
      </c>
      <c r="H42" s="6">
        <v>1051</v>
      </c>
      <c r="I42" s="10">
        <v>406</v>
      </c>
      <c r="J42" s="6">
        <v>6309</v>
      </c>
      <c r="K42" s="10">
        <v>134</v>
      </c>
      <c r="L42" s="6">
        <v>9741</v>
      </c>
      <c r="M42" s="6">
        <v>1233</v>
      </c>
      <c r="N42" s="6">
        <v>39332</v>
      </c>
      <c r="O42" s="6">
        <v>1074</v>
      </c>
      <c r="P42" s="6">
        <v>30500</v>
      </c>
      <c r="Q42" s="10">
        <v>108</v>
      </c>
      <c r="R42" s="6">
        <v>7641</v>
      </c>
      <c r="S42" s="10">
        <v>51</v>
      </c>
      <c r="T42" s="6">
        <v>1191</v>
      </c>
    </row>
    <row r="43" spans="1:20" x14ac:dyDescent="0.25">
      <c r="A43" s="5" t="s">
        <v>53</v>
      </c>
      <c r="B43" s="6">
        <v>8430</v>
      </c>
      <c r="C43" s="10">
        <v>52</v>
      </c>
      <c r="D43" s="10">
        <v>466</v>
      </c>
      <c r="E43" s="10">
        <v>104</v>
      </c>
      <c r="F43" s="6">
        <v>1573</v>
      </c>
      <c r="G43" s="10">
        <v>26</v>
      </c>
      <c r="H43" s="6">
        <v>1507</v>
      </c>
      <c r="I43" s="10">
        <v>43</v>
      </c>
      <c r="J43" s="10">
        <v>228</v>
      </c>
      <c r="K43" s="10">
        <v>15</v>
      </c>
      <c r="L43" s="10">
        <v>76</v>
      </c>
      <c r="M43" s="10">
        <v>240</v>
      </c>
      <c r="N43" s="6">
        <v>3850</v>
      </c>
      <c r="O43" s="10">
        <v>234</v>
      </c>
      <c r="P43" s="6">
        <v>3334</v>
      </c>
      <c r="Q43" s="10">
        <v>6</v>
      </c>
      <c r="R43" s="10">
        <v>516</v>
      </c>
      <c r="S43" s="10">
        <v>0</v>
      </c>
      <c r="T43" s="10">
        <v>0</v>
      </c>
    </row>
    <row r="44" spans="1:20" x14ac:dyDescent="0.25">
      <c r="A44" s="5" t="s">
        <v>54</v>
      </c>
      <c r="B44" s="6">
        <v>6449</v>
      </c>
      <c r="C44" s="10">
        <v>48</v>
      </c>
      <c r="D44" s="10">
        <v>784</v>
      </c>
      <c r="E44" s="10">
        <v>45</v>
      </c>
      <c r="F44" s="6">
        <v>1892</v>
      </c>
      <c r="G44" s="10">
        <v>11</v>
      </c>
      <c r="H44" s="10">
        <v>70</v>
      </c>
      <c r="I44" s="10">
        <v>129</v>
      </c>
      <c r="J44" s="6">
        <v>1231</v>
      </c>
      <c r="K44" s="10">
        <v>22</v>
      </c>
      <c r="L44" s="6">
        <v>1813</v>
      </c>
      <c r="M44" s="10">
        <v>255</v>
      </c>
      <c r="N44" s="6">
        <v>5790</v>
      </c>
      <c r="O44" s="10">
        <v>246</v>
      </c>
      <c r="P44" s="6">
        <v>4765</v>
      </c>
      <c r="Q44" s="10">
        <v>9</v>
      </c>
      <c r="R44" s="6">
        <v>1025</v>
      </c>
      <c r="S44" s="10">
        <v>0</v>
      </c>
      <c r="T44" s="10">
        <v>0</v>
      </c>
    </row>
    <row r="45" spans="1:20" x14ac:dyDescent="0.25">
      <c r="A45" s="5" t="s">
        <v>55</v>
      </c>
      <c r="B45" s="6">
        <v>4823</v>
      </c>
      <c r="C45" s="10">
        <v>53</v>
      </c>
      <c r="D45" s="6">
        <v>1325</v>
      </c>
      <c r="E45" s="10">
        <v>0</v>
      </c>
      <c r="F45" s="10">
        <v>0</v>
      </c>
      <c r="G45" s="10">
        <v>0</v>
      </c>
      <c r="H45" s="10">
        <v>0</v>
      </c>
      <c r="I45" s="10">
        <v>0</v>
      </c>
      <c r="J45" s="10">
        <v>0</v>
      </c>
      <c r="K45" s="10">
        <v>0</v>
      </c>
      <c r="L45" s="10">
        <v>0</v>
      </c>
      <c r="M45" s="10">
        <v>53</v>
      </c>
      <c r="N45" s="6">
        <v>1325</v>
      </c>
      <c r="O45" s="10">
        <v>53</v>
      </c>
      <c r="P45" s="6">
        <v>1325</v>
      </c>
      <c r="Q45" s="10">
        <v>0</v>
      </c>
      <c r="R45" s="10">
        <v>0</v>
      </c>
      <c r="S45" s="10">
        <v>0</v>
      </c>
      <c r="T45" s="10">
        <v>0</v>
      </c>
    </row>
    <row r="46" spans="1:20" x14ac:dyDescent="0.25">
      <c r="A46" s="5" t="s">
        <v>56</v>
      </c>
      <c r="B46" s="6">
        <v>10679</v>
      </c>
      <c r="C46" s="10">
        <v>62</v>
      </c>
      <c r="D46" s="6">
        <v>1500</v>
      </c>
      <c r="E46" s="10">
        <v>10</v>
      </c>
      <c r="F46" s="10">
        <v>65</v>
      </c>
      <c r="G46" s="10">
        <v>18</v>
      </c>
      <c r="H46" s="10">
        <v>45</v>
      </c>
      <c r="I46" s="10">
        <v>25</v>
      </c>
      <c r="J46" s="10">
        <v>445</v>
      </c>
      <c r="K46" s="10">
        <v>14</v>
      </c>
      <c r="L46" s="10">
        <v>230</v>
      </c>
      <c r="M46" s="10">
        <v>129</v>
      </c>
      <c r="N46" s="6">
        <v>2285</v>
      </c>
      <c r="O46" s="10">
        <v>129</v>
      </c>
      <c r="P46" s="6">
        <v>2285</v>
      </c>
      <c r="Q46" s="10">
        <v>0</v>
      </c>
      <c r="R46" s="10">
        <v>0</v>
      </c>
      <c r="S46" s="10">
        <v>0</v>
      </c>
      <c r="T46" s="10">
        <v>0</v>
      </c>
    </row>
    <row r="47" spans="1:20" x14ac:dyDescent="0.25">
      <c r="A47" s="5" t="s">
        <v>57</v>
      </c>
      <c r="B47" s="6">
        <v>11578</v>
      </c>
      <c r="C47" s="10">
        <v>13</v>
      </c>
      <c r="D47" s="10">
        <v>255</v>
      </c>
      <c r="E47" s="10">
        <v>11</v>
      </c>
      <c r="F47" s="10">
        <v>337</v>
      </c>
      <c r="G47" s="10">
        <v>1</v>
      </c>
      <c r="H47" s="10">
        <v>13</v>
      </c>
      <c r="I47" s="10">
        <v>0</v>
      </c>
      <c r="J47" s="10">
        <v>0</v>
      </c>
      <c r="K47" s="10">
        <v>0</v>
      </c>
      <c r="L47" s="10">
        <v>0</v>
      </c>
      <c r="M47" s="10">
        <v>25</v>
      </c>
      <c r="N47" s="10">
        <v>605</v>
      </c>
      <c r="O47" s="10">
        <v>25</v>
      </c>
      <c r="P47" s="10">
        <v>605</v>
      </c>
      <c r="Q47" s="10">
        <v>0</v>
      </c>
      <c r="R47" s="10">
        <v>0</v>
      </c>
      <c r="S47" s="10">
        <v>0</v>
      </c>
      <c r="T47" s="10">
        <v>0</v>
      </c>
    </row>
    <row r="48" spans="1:20" x14ac:dyDescent="0.25">
      <c r="A48" s="5" t="s">
        <v>58</v>
      </c>
      <c r="B48" s="6">
        <v>1563</v>
      </c>
      <c r="C48" s="10">
        <v>0</v>
      </c>
      <c r="D48" s="10">
        <v>0</v>
      </c>
      <c r="E48" s="10">
        <v>5</v>
      </c>
      <c r="F48" s="10">
        <v>67</v>
      </c>
      <c r="G48" s="10">
        <v>0</v>
      </c>
      <c r="H48" s="10">
        <v>0</v>
      </c>
      <c r="I48" s="10">
        <v>0</v>
      </c>
      <c r="J48" s="10">
        <v>0</v>
      </c>
      <c r="K48" s="10">
        <v>4</v>
      </c>
      <c r="L48" s="10">
        <v>183</v>
      </c>
      <c r="M48" s="10">
        <v>9</v>
      </c>
      <c r="N48" s="10">
        <v>250</v>
      </c>
      <c r="O48" s="10">
        <v>8</v>
      </c>
      <c r="P48" s="10">
        <v>67</v>
      </c>
      <c r="Q48" s="10">
        <v>1</v>
      </c>
      <c r="R48" s="10">
        <v>183</v>
      </c>
      <c r="S48" s="10">
        <v>0</v>
      </c>
      <c r="T48" s="10">
        <v>0</v>
      </c>
    </row>
    <row r="49" spans="1:20" x14ac:dyDescent="0.25">
      <c r="A49" s="5" t="s">
        <v>59</v>
      </c>
      <c r="B49" s="6">
        <v>28283</v>
      </c>
      <c r="C49" s="10">
        <v>38</v>
      </c>
      <c r="D49" s="10">
        <v>402</v>
      </c>
      <c r="E49" s="10">
        <v>50</v>
      </c>
      <c r="F49" s="6">
        <v>1610</v>
      </c>
      <c r="G49" s="10">
        <v>28</v>
      </c>
      <c r="H49" s="10">
        <v>330</v>
      </c>
      <c r="I49" s="10">
        <v>56</v>
      </c>
      <c r="J49" s="6">
        <v>1820</v>
      </c>
      <c r="K49" s="10">
        <v>12</v>
      </c>
      <c r="L49" s="10">
        <v>280</v>
      </c>
      <c r="M49" s="10">
        <v>184</v>
      </c>
      <c r="N49" s="6">
        <v>4442</v>
      </c>
      <c r="O49" s="10">
        <v>136</v>
      </c>
      <c r="P49" s="6">
        <v>3280</v>
      </c>
      <c r="Q49" s="10">
        <v>18</v>
      </c>
      <c r="R49" s="10">
        <v>762</v>
      </c>
      <c r="S49" s="10">
        <v>30</v>
      </c>
      <c r="T49" s="10">
        <v>400</v>
      </c>
    </row>
    <row r="50" spans="1:20" x14ac:dyDescent="0.25">
      <c r="A50" s="5" t="s">
        <v>60</v>
      </c>
      <c r="B50" s="6">
        <v>18217</v>
      </c>
      <c r="C50" s="10">
        <v>118</v>
      </c>
      <c r="D50" s="6">
        <v>2917</v>
      </c>
      <c r="E50" s="10">
        <v>15</v>
      </c>
      <c r="F50" s="10">
        <v>126</v>
      </c>
      <c r="G50" s="10">
        <v>9</v>
      </c>
      <c r="H50" s="10">
        <v>126</v>
      </c>
      <c r="I50" s="10">
        <v>52</v>
      </c>
      <c r="J50" s="10">
        <v>698</v>
      </c>
      <c r="K50" s="10">
        <v>17</v>
      </c>
      <c r="L50" s="10">
        <v>834</v>
      </c>
      <c r="M50" s="10">
        <v>211</v>
      </c>
      <c r="N50" s="6">
        <v>4701</v>
      </c>
      <c r="O50" s="10">
        <v>188</v>
      </c>
      <c r="P50" s="6">
        <v>4340</v>
      </c>
      <c r="Q50" s="10">
        <v>23</v>
      </c>
      <c r="R50" s="10">
        <v>361</v>
      </c>
      <c r="S50" s="10">
        <v>0</v>
      </c>
      <c r="T50" s="10">
        <v>0</v>
      </c>
    </row>
    <row r="51" spans="1:20" x14ac:dyDescent="0.25">
      <c r="A51" s="5" t="s">
        <v>61</v>
      </c>
      <c r="B51" s="6">
        <v>18527</v>
      </c>
      <c r="C51" s="10">
        <v>33</v>
      </c>
      <c r="D51" s="10">
        <v>249</v>
      </c>
      <c r="E51" s="10">
        <v>38</v>
      </c>
      <c r="F51" s="10">
        <v>287</v>
      </c>
      <c r="G51" s="10">
        <v>6</v>
      </c>
      <c r="H51" s="10">
        <v>21</v>
      </c>
      <c r="I51" s="10">
        <v>90</v>
      </c>
      <c r="J51" s="10">
        <v>968</v>
      </c>
      <c r="K51" s="10">
        <v>66</v>
      </c>
      <c r="L51" s="6">
        <v>1955</v>
      </c>
      <c r="M51" s="10">
        <v>233</v>
      </c>
      <c r="N51" s="6">
        <v>3480</v>
      </c>
      <c r="O51" s="10">
        <v>202</v>
      </c>
      <c r="P51" s="6">
        <v>3116</v>
      </c>
      <c r="Q51" s="10">
        <v>30</v>
      </c>
      <c r="R51" s="10">
        <v>356</v>
      </c>
      <c r="S51" s="10">
        <v>1</v>
      </c>
      <c r="T51" s="10">
        <v>8</v>
      </c>
    </row>
    <row r="52" spans="1:20" x14ac:dyDescent="0.25">
      <c r="A52" s="5" t="s">
        <v>62</v>
      </c>
      <c r="B52" s="6">
        <v>12706</v>
      </c>
      <c r="C52" s="10">
        <v>58</v>
      </c>
      <c r="D52" s="6">
        <v>1056</v>
      </c>
      <c r="E52" s="10">
        <v>56</v>
      </c>
      <c r="F52" s="10">
        <v>801</v>
      </c>
      <c r="G52" s="10">
        <v>30</v>
      </c>
      <c r="H52" s="10">
        <v>288</v>
      </c>
      <c r="I52" s="10">
        <v>11</v>
      </c>
      <c r="J52" s="10">
        <v>159</v>
      </c>
      <c r="K52" s="10">
        <v>7</v>
      </c>
      <c r="L52" s="6">
        <v>1068</v>
      </c>
      <c r="M52" s="10">
        <v>162</v>
      </c>
      <c r="N52" s="6">
        <v>3372</v>
      </c>
      <c r="O52" s="10">
        <v>159</v>
      </c>
      <c r="P52" s="6">
        <v>3150</v>
      </c>
      <c r="Q52" s="10">
        <v>3</v>
      </c>
      <c r="R52" s="10">
        <v>222</v>
      </c>
      <c r="S52" s="10">
        <v>0</v>
      </c>
      <c r="T52" s="10">
        <v>0</v>
      </c>
    </row>
    <row r="53" spans="1:20" x14ac:dyDescent="0.25">
      <c r="A53" s="5" t="s">
        <v>63</v>
      </c>
      <c r="B53" s="6">
        <v>4492</v>
      </c>
      <c r="C53" s="10">
        <v>84</v>
      </c>
      <c r="D53" s="6">
        <v>1442</v>
      </c>
      <c r="E53" s="10">
        <v>70</v>
      </c>
      <c r="F53" s="6">
        <v>1695</v>
      </c>
      <c r="G53" s="10">
        <v>0</v>
      </c>
      <c r="H53" s="10">
        <v>0</v>
      </c>
      <c r="I53" s="10">
        <v>102</v>
      </c>
      <c r="J53" s="6">
        <v>1052</v>
      </c>
      <c r="K53" s="10">
        <v>72</v>
      </c>
      <c r="L53" s="6">
        <v>3907</v>
      </c>
      <c r="M53" s="10">
        <v>328</v>
      </c>
      <c r="N53" s="6">
        <v>8096</v>
      </c>
      <c r="O53" s="10">
        <v>256</v>
      </c>
      <c r="P53" s="6">
        <v>5975</v>
      </c>
      <c r="Q53" s="10">
        <v>72</v>
      </c>
      <c r="R53" s="6">
        <v>2121</v>
      </c>
      <c r="S53" s="10">
        <v>0</v>
      </c>
      <c r="T53" s="10">
        <v>0</v>
      </c>
    </row>
    <row r="54" spans="1:20" x14ac:dyDescent="0.25">
      <c r="A54" s="5" t="s">
        <v>64</v>
      </c>
      <c r="B54" s="6">
        <v>9808</v>
      </c>
      <c r="C54" s="10">
        <v>35</v>
      </c>
      <c r="D54" s="10">
        <v>743</v>
      </c>
      <c r="E54" s="10">
        <v>20</v>
      </c>
      <c r="F54" s="10">
        <v>809</v>
      </c>
      <c r="G54" s="10">
        <v>9</v>
      </c>
      <c r="H54" s="10">
        <v>72</v>
      </c>
      <c r="I54" s="10">
        <v>5</v>
      </c>
      <c r="J54" s="10">
        <v>42</v>
      </c>
      <c r="K54" s="10">
        <v>7</v>
      </c>
      <c r="L54" s="10">
        <v>448</v>
      </c>
      <c r="M54" s="10">
        <v>76</v>
      </c>
      <c r="N54" s="6">
        <v>2114</v>
      </c>
      <c r="O54" s="10">
        <v>70</v>
      </c>
      <c r="P54" s="6">
        <v>1933</v>
      </c>
      <c r="Q54" s="10">
        <v>6</v>
      </c>
      <c r="R54" s="10">
        <v>181</v>
      </c>
      <c r="S54" s="10">
        <v>0</v>
      </c>
      <c r="T54" s="10">
        <v>0</v>
      </c>
    </row>
    <row r="55" spans="1:20" x14ac:dyDescent="0.25">
      <c r="A55" s="5" t="s">
        <v>65</v>
      </c>
      <c r="B55" s="6">
        <v>1690</v>
      </c>
      <c r="C55" s="10">
        <v>37</v>
      </c>
      <c r="D55" s="10">
        <v>495</v>
      </c>
      <c r="E55" s="10">
        <v>0</v>
      </c>
      <c r="F55" s="10">
        <v>0</v>
      </c>
      <c r="G55" s="10">
        <v>2</v>
      </c>
      <c r="H55" s="10">
        <v>6</v>
      </c>
      <c r="I55" s="10">
        <v>4</v>
      </c>
      <c r="J55" s="10">
        <v>26</v>
      </c>
      <c r="K55" s="10">
        <v>16</v>
      </c>
      <c r="L55" s="10">
        <v>522</v>
      </c>
      <c r="M55" s="10">
        <v>59</v>
      </c>
      <c r="N55" s="6">
        <v>1049</v>
      </c>
      <c r="O55" s="10">
        <v>58</v>
      </c>
      <c r="P55" s="6">
        <v>1004</v>
      </c>
      <c r="Q55" s="10">
        <v>1</v>
      </c>
      <c r="R55" s="10">
        <v>45</v>
      </c>
      <c r="S55" s="10">
        <v>0</v>
      </c>
      <c r="T55" s="10">
        <v>0</v>
      </c>
    </row>
    <row r="56" spans="1:20" x14ac:dyDescent="0.25">
      <c r="A56" s="5" t="s">
        <v>66</v>
      </c>
      <c r="B56" s="6">
        <v>17086</v>
      </c>
      <c r="C56" s="10">
        <v>74</v>
      </c>
      <c r="D56" s="6">
        <v>2061</v>
      </c>
      <c r="E56" s="10">
        <v>108</v>
      </c>
      <c r="F56" s="6">
        <v>4120</v>
      </c>
      <c r="G56" s="10">
        <v>67</v>
      </c>
      <c r="H56" s="6">
        <v>2931</v>
      </c>
      <c r="I56" s="10">
        <v>38</v>
      </c>
      <c r="J56" s="10">
        <v>466</v>
      </c>
      <c r="K56" s="10">
        <v>14</v>
      </c>
      <c r="L56" s="6">
        <v>1861</v>
      </c>
      <c r="M56" s="10">
        <v>301</v>
      </c>
      <c r="N56" s="6">
        <v>11439</v>
      </c>
      <c r="O56" s="10">
        <v>277</v>
      </c>
      <c r="P56" s="6">
        <v>6898</v>
      </c>
      <c r="Q56" s="10">
        <v>24</v>
      </c>
      <c r="R56" s="6">
        <v>4541</v>
      </c>
      <c r="S56" s="10">
        <v>0</v>
      </c>
      <c r="T56" s="10">
        <v>0</v>
      </c>
    </row>
    <row r="57" spans="1:20" x14ac:dyDescent="0.25">
      <c r="A57" s="5" t="s">
        <v>67</v>
      </c>
      <c r="B57" s="6">
        <v>33154</v>
      </c>
      <c r="C57" s="10">
        <v>138</v>
      </c>
      <c r="D57" s="6">
        <v>2018</v>
      </c>
      <c r="E57" s="10">
        <v>167</v>
      </c>
      <c r="F57" s="6">
        <v>3226</v>
      </c>
      <c r="G57" s="10">
        <v>83</v>
      </c>
      <c r="H57" s="10">
        <v>847</v>
      </c>
      <c r="I57" s="10">
        <v>160</v>
      </c>
      <c r="J57" s="6">
        <v>1087</v>
      </c>
      <c r="K57" s="10">
        <v>76</v>
      </c>
      <c r="L57" s="6">
        <v>2689</v>
      </c>
      <c r="M57" s="10">
        <v>624</v>
      </c>
      <c r="N57" s="6">
        <v>9867</v>
      </c>
      <c r="O57" s="10">
        <v>404</v>
      </c>
      <c r="P57" s="6">
        <v>6131</v>
      </c>
      <c r="Q57" s="10">
        <v>220</v>
      </c>
      <c r="R57" s="6">
        <v>3736</v>
      </c>
      <c r="S57" s="10">
        <v>0</v>
      </c>
      <c r="T57" s="10">
        <v>0</v>
      </c>
    </row>
    <row r="58" spans="1:20" x14ac:dyDescent="0.25">
      <c r="A58" s="5" t="s">
        <v>68</v>
      </c>
      <c r="B58" s="6">
        <v>21946</v>
      </c>
      <c r="C58" s="10">
        <v>87</v>
      </c>
      <c r="D58" s="10">
        <v>919</v>
      </c>
      <c r="E58" s="10">
        <v>8</v>
      </c>
      <c r="F58" s="10">
        <v>701</v>
      </c>
      <c r="G58" s="10">
        <v>5</v>
      </c>
      <c r="H58" s="10">
        <v>18</v>
      </c>
      <c r="I58" s="10">
        <v>26</v>
      </c>
      <c r="J58" s="10">
        <v>428</v>
      </c>
      <c r="K58" s="10">
        <v>1</v>
      </c>
      <c r="L58" s="10">
        <v>6</v>
      </c>
      <c r="M58" s="10">
        <v>127</v>
      </c>
      <c r="N58" s="6">
        <v>2072</v>
      </c>
      <c r="O58" s="10">
        <v>110</v>
      </c>
      <c r="P58" s="6">
        <v>2013</v>
      </c>
      <c r="Q58" s="10">
        <v>16</v>
      </c>
      <c r="R58" s="10">
        <v>53</v>
      </c>
      <c r="S58" s="10">
        <v>1</v>
      </c>
      <c r="T58" s="10">
        <v>6</v>
      </c>
    </row>
    <row r="59" spans="1:20" x14ac:dyDescent="0.25">
      <c r="A59" s="5" t="s">
        <v>69</v>
      </c>
      <c r="B59" s="6">
        <v>8279</v>
      </c>
      <c r="C59" s="10">
        <v>12</v>
      </c>
      <c r="D59" s="10">
        <v>280</v>
      </c>
      <c r="E59" s="10">
        <v>12</v>
      </c>
      <c r="F59" s="10">
        <v>450</v>
      </c>
      <c r="G59" s="10">
        <v>9</v>
      </c>
      <c r="H59" s="10">
        <v>90</v>
      </c>
      <c r="I59" s="10">
        <v>27</v>
      </c>
      <c r="J59" s="10">
        <v>550</v>
      </c>
      <c r="K59" s="10">
        <v>5</v>
      </c>
      <c r="L59" s="10">
        <v>75</v>
      </c>
      <c r="M59" s="10">
        <v>65</v>
      </c>
      <c r="N59" s="6">
        <v>1445</v>
      </c>
      <c r="O59" s="10">
        <v>52</v>
      </c>
      <c r="P59" s="6">
        <v>1130</v>
      </c>
      <c r="Q59" s="10">
        <v>13</v>
      </c>
      <c r="R59" s="10">
        <v>315</v>
      </c>
      <c r="S59" s="10">
        <v>0</v>
      </c>
      <c r="T59" s="10">
        <v>0</v>
      </c>
    </row>
    <row r="60" spans="1:20" x14ac:dyDescent="0.25">
      <c r="A60" s="5" t="s">
        <v>70</v>
      </c>
      <c r="B60" s="6">
        <v>9094</v>
      </c>
      <c r="C60" s="10">
        <v>50</v>
      </c>
      <c r="D60" s="10">
        <v>185</v>
      </c>
      <c r="E60" s="10">
        <v>30</v>
      </c>
      <c r="F60" s="10">
        <v>168</v>
      </c>
      <c r="G60" s="10">
        <v>6</v>
      </c>
      <c r="H60" s="10">
        <v>18</v>
      </c>
      <c r="I60" s="10">
        <v>15</v>
      </c>
      <c r="J60" s="10">
        <v>120</v>
      </c>
      <c r="K60" s="10">
        <v>0</v>
      </c>
      <c r="L60" s="10">
        <v>0</v>
      </c>
      <c r="M60" s="10">
        <v>101</v>
      </c>
      <c r="N60" s="10">
        <v>491</v>
      </c>
      <c r="O60" s="10">
        <v>101</v>
      </c>
      <c r="P60" s="10">
        <v>491</v>
      </c>
      <c r="Q60" s="10">
        <v>0</v>
      </c>
      <c r="R60" s="10">
        <v>0</v>
      </c>
      <c r="S60" s="10">
        <v>0</v>
      </c>
      <c r="T60" s="10">
        <v>0</v>
      </c>
    </row>
    <row r="61" spans="1:20" x14ac:dyDescent="0.25">
      <c r="A61" s="5" t="s">
        <v>71</v>
      </c>
      <c r="B61" s="6">
        <v>3935</v>
      </c>
      <c r="C61" s="10">
        <v>60</v>
      </c>
      <c r="D61" s="10">
        <v>875</v>
      </c>
      <c r="E61" s="10">
        <v>7</v>
      </c>
      <c r="F61" s="10">
        <v>108</v>
      </c>
      <c r="G61" s="10">
        <v>1</v>
      </c>
      <c r="H61" s="10">
        <v>2</v>
      </c>
      <c r="I61" s="10">
        <v>16</v>
      </c>
      <c r="J61" s="10">
        <v>61</v>
      </c>
      <c r="K61" s="10">
        <v>16</v>
      </c>
      <c r="L61" s="6">
        <v>1058</v>
      </c>
      <c r="M61" s="10">
        <v>100</v>
      </c>
      <c r="N61" s="6">
        <v>2104</v>
      </c>
      <c r="O61" s="10">
        <v>97</v>
      </c>
      <c r="P61" s="6">
        <v>2037</v>
      </c>
      <c r="Q61" s="10">
        <v>3</v>
      </c>
      <c r="R61" s="10">
        <v>67</v>
      </c>
      <c r="S61" s="10">
        <v>0</v>
      </c>
      <c r="T61" s="10">
        <v>0</v>
      </c>
    </row>
    <row r="62" spans="1:20" x14ac:dyDescent="0.25">
      <c r="A62" s="5" t="s">
        <v>72</v>
      </c>
      <c r="B62" s="6">
        <v>135409</v>
      </c>
      <c r="C62" s="10">
        <v>462</v>
      </c>
      <c r="D62" s="6">
        <v>6470</v>
      </c>
      <c r="E62" s="10">
        <v>233</v>
      </c>
      <c r="F62" s="6">
        <v>3091</v>
      </c>
      <c r="G62" s="10">
        <v>127</v>
      </c>
      <c r="H62" s="10">
        <v>709</v>
      </c>
      <c r="I62" s="10">
        <v>471</v>
      </c>
      <c r="J62" s="6">
        <v>4267</v>
      </c>
      <c r="K62" s="10">
        <v>29</v>
      </c>
      <c r="L62" s="6">
        <v>2282</v>
      </c>
      <c r="M62" s="6">
        <v>1322</v>
      </c>
      <c r="N62" s="6">
        <v>16819</v>
      </c>
      <c r="O62" s="6">
        <v>1247</v>
      </c>
      <c r="P62" s="6">
        <v>16117</v>
      </c>
      <c r="Q62" s="10">
        <v>43</v>
      </c>
      <c r="R62" s="10">
        <v>487</v>
      </c>
      <c r="S62" s="10">
        <v>32</v>
      </c>
      <c r="T62" s="10">
        <v>215</v>
      </c>
    </row>
    <row r="63" spans="1:20" x14ac:dyDescent="0.25">
      <c r="A63" s="5" t="s">
        <v>73</v>
      </c>
      <c r="B63" s="6">
        <v>48784</v>
      </c>
      <c r="C63" s="10">
        <v>231</v>
      </c>
      <c r="D63" s="6">
        <v>5540</v>
      </c>
      <c r="E63" s="10">
        <v>129</v>
      </c>
      <c r="F63" s="6">
        <v>3577</v>
      </c>
      <c r="G63" s="10">
        <v>84</v>
      </c>
      <c r="H63" s="6">
        <v>2139</v>
      </c>
      <c r="I63" s="10">
        <v>111</v>
      </c>
      <c r="J63" s="6">
        <v>2932</v>
      </c>
      <c r="K63" s="10">
        <v>13</v>
      </c>
      <c r="L63" s="6">
        <v>1230</v>
      </c>
      <c r="M63" s="10">
        <v>568</v>
      </c>
      <c r="N63" s="6">
        <v>15418</v>
      </c>
      <c r="O63" s="10">
        <v>523</v>
      </c>
      <c r="P63" s="6">
        <v>12979</v>
      </c>
      <c r="Q63" s="10">
        <v>45</v>
      </c>
      <c r="R63" s="6">
        <v>2439</v>
      </c>
      <c r="S63" s="10">
        <v>0</v>
      </c>
      <c r="T63" s="10">
        <v>0</v>
      </c>
    </row>
    <row r="64" spans="1:20" x14ac:dyDescent="0.25">
      <c r="A64" s="5" t="s">
        <v>74</v>
      </c>
      <c r="B64" s="6">
        <v>232498</v>
      </c>
      <c r="C64" s="10">
        <v>938</v>
      </c>
      <c r="D64" s="6">
        <v>19790</v>
      </c>
      <c r="E64" s="6">
        <v>1451</v>
      </c>
      <c r="F64" s="6">
        <v>37776</v>
      </c>
      <c r="G64" s="10">
        <v>981</v>
      </c>
      <c r="H64" s="6">
        <v>10142</v>
      </c>
      <c r="I64" s="10">
        <v>884</v>
      </c>
      <c r="J64" s="6">
        <v>29173</v>
      </c>
      <c r="K64" s="10">
        <v>0</v>
      </c>
      <c r="L64" s="10">
        <v>0</v>
      </c>
      <c r="M64" s="6">
        <v>4254</v>
      </c>
      <c r="N64" s="6">
        <v>96881</v>
      </c>
      <c r="O64" s="6">
        <v>3852</v>
      </c>
      <c r="P64" s="6">
        <v>70185</v>
      </c>
      <c r="Q64" s="10">
        <v>402</v>
      </c>
      <c r="R64" s="6">
        <v>22656</v>
      </c>
      <c r="S64" s="10">
        <v>0</v>
      </c>
      <c r="T64" s="6">
        <v>4040</v>
      </c>
    </row>
    <row r="65" spans="1:20" x14ac:dyDescent="0.25">
      <c r="A65" s="5" t="s">
        <v>75</v>
      </c>
      <c r="B65" s="6">
        <v>7927</v>
      </c>
      <c r="C65" s="10">
        <v>30</v>
      </c>
      <c r="D65" s="6">
        <v>1403</v>
      </c>
      <c r="E65" s="10">
        <v>6</v>
      </c>
      <c r="F65" s="10">
        <v>620</v>
      </c>
      <c r="G65" s="10">
        <v>0</v>
      </c>
      <c r="H65" s="10">
        <v>0</v>
      </c>
      <c r="I65" s="10">
        <v>3</v>
      </c>
      <c r="J65" s="10">
        <v>30</v>
      </c>
      <c r="K65" s="10">
        <v>0</v>
      </c>
      <c r="L65" s="10">
        <v>0</v>
      </c>
      <c r="M65" s="10">
        <v>39</v>
      </c>
      <c r="N65" s="6">
        <v>2053</v>
      </c>
      <c r="O65" s="10">
        <v>39</v>
      </c>
      <c r="P65" s="6">
        <v>2053</v>
      </c>
      <c r="Q65" s="10">
        <v>0</v>
      </c>
      <c r="R65" s="10">
        <v>0</v>
      </c>
      <c r="S65" s="10">
        <v>0</v>
      </c>
      <c r="T65" s="10">
        <v>0</v>
      </c>
    </row>
    <row r="66" spans="1:20" x14ac:dyDescent="0.25">
      <c r="A66" s="5" t="s">
        <v>76</v>
      </c>
      <c r="B66" s="6">
        <v>29461</v>
      </c>
      <c r="C66" s="10">
        <v>20</v>
      </c>
      <c r="D66" s="10">
        <v>200</v>
      </c>
      <c r="E66" s="10">
        <v>336</v>
      </c>
      <c r="F66" s="6">
        <v>15297</v>
      </c>
      <c r="G66" s="10">
        <v>50</v>
      </c>
      <c r="H66" s="10">
        <v>338</v>
      </c>
      <c r="I66" s="10">
        <v>297</v>
      </c>
      <c r="J66" s="6">
        <v>6010</v>
      </c>
      <c r="K66" s="10">
        <v>10</v>
      </c>
      <c r="L66" s="6">
        <v>1133</v>
      </c>
      <c r="M66" s="10">
        <v>713</v>
      </c>
      <c r="N66" s="6">
        <v>22978</v>
      </c>
      <c r="O66" s="10">
        <v>495</v>
      </c>
      <c r="P66" s="6">
        <v>16150</v>
      </c>
      <c r="Q66" s="10">
        <v>207</v>
      </c>
      <c r="R66" s="6">
        <v>6795</v>
      </c>
      <c r="S66" s="10">
        <v>11</v>
      </c>
      <c r="T66" s="10">
        <v>33</v>
      </c>
    </row>
    <row r="67" spans="1:20" x14ac:dyDescent="0.25">
      <c r="A67" s="5" t="s">
        <v>77</v>
      </c>
      <c r="B67" s="6">
        <v>1257</v>
      </c>
      <c r="C67" s="10">
        <v>45</v>
      </c>
      <c r="D67" s="10">
        <v>900</v>
      </c>
      <c r="E67" s="10">
        <v>0</v>
      </c>
      <c r="F67" s="10">
        <v>0</v>
      </c>
      <c r="G67" s="10">
        <v>0</v>
      </c>
      <c r="H67" s="10">
        <v>0</v>
      </c>
      <c r="I67" s="10">
        <v>0</v>
      </c>
      <c r="J67" s="10">
        <v>0</v>
      </c>
      <c r="K67" s="10">
        <v>1</v>
      </c>
      <c r="L67" s="10">
        <v>150</v>
      </c>
      <c r="M67" s="10">
        <v>46</v>
      </c>
      <c r="N67" s="6">
        <v>1050</v>
      </c>
      <c r="O67" s="10">
        <v>0</v>
      </c>
      <c r="P67" s="10">
        <v>0</v>
      </c>
      <c r="Q67" s="10">
        <v>46</v>
      </c>
      <c r="R67" s="6">
        <v>1050</v>
      </c>
      <c r="S67" s="10">
        <v>0</v>
      </c>
      <c r="T67" s="10">
        <v>0</v>
      </c>
    </row>
    <row r="68" spans="1:20" x14ac:dyDescent="0.25">
      <c r="A68" s="5" t="s">
        <v>78</v>
      </c>
      <c r="B68" s="6">
        <v>36039</v>
      </c>
      <c r="C68" s="10">
        <v>65</v>
      </c>
      <c r="D68" s="10">
        <v>862</v>
      </c>
      <c r="E68" s="10">
        <v>63</v>
      </c>
      <c r="F68" s="10">
        <v>650</v>
      </c>
      <c r="G68" s="10">
        <v>13</v>
      </c>
      <c r="H68" s="10">
        <v>94</v>
      </c>
      <c r="I68" s="10">
        <v>61</v>
      </c>
      <c r="J68" s="6">
        <v>1573</v>
      </c>
      <c r="K68" s="10">
        <v>37</v>
      </c>
      <c r="L68" s="10">
        <v>350</v>
      </c>
      <c r="M68" s="10">
        <v>239</v>
      </c>
      <c r="N68" s="6">
        <v>3529</v>
      </c>
      <c r="O68" s="10">
        <v>197</v>
      </c>
      <c r="P68" s="6">
        <v>2854</v>
      </c>
      <c r="Q68" s="10">
        <v>42</v>
      </c>
      <c r="R68" s="10">
        <v>675</v>
      </c>
      <c r="S68" s="10">
        <v>0</v>
      </c>
      <c r="T68" s="10">
        <v>0</v>
      </c>
    </row>
    <row r="69" spans="1:20" x14ac:dyDescent="0.25">
      <c r="A69" s="5" t="s">
        <v>79</v>
      </c>
      <c r="B69" s="6">
        <v>1087</v>
      </c>
      <c r="C69" s="10">
        <v>0</v>
      </c>
      <c r="D69" s="10">
        <v>0</v>
      </c>
      <c r="E69" s="10">
        <v>4</v>
      </c>
      <c r="F69" s="10">
        <v>25</v>
      </c>
      <c r="G69" s="10">
        <v>0</v>
      </c>
      <c r="H69" s="10">
        <v>0</v>
      </c>
      <c r="I69" s="10">
        <v>0</v>
      </c>
      <c r="J69" s="10">
        <v>0</v>
      </c>
      <c r="K69" s="10">
        <v>0</v>
      </c>
      <c r="L69" s="10">
        <v>0</v>
      </c>
      <c r="M69" s="10">
        <v>4</v>
      </c>
      <c r="N69" s="10">
        <v>25</v>
      </c>
      <c r="O69" s="10">
        <v>4</v>
      </c>
      <c r="P69" s="10">
        <v>25</v>
      </c>
      <c r="Q69" s="10">
        <v>0</v>
      </c>
      <c r="R69" s="10">
        <v>0</v>
      </c>
      <c r="S69" s="10">
        <v>0</v>
      </c>
      <c r="T69" s="10">
        <v>0</v>
      </c>
    </row>
    <row r="70" spans="1:20" x14ac:dyDescent="0.25">
      <c r="A70" s="5" t="s">
        <v>80</v>
      </c>
      <c r="B70" s="10">
        <v>822</v>
      </c>
      <c r="C70" s="10">
        <v>0</v>
      </c>
      <c r="D70" s="10">
        <v>0</v>
      </c>
      <c r="E70" s="10">
        <v>0</v>
      </c>
      <c r="F70" s="10">
        <v>0</v>
      </c>
      <c r="G70" s="10">
        <v>0</v>
      </c>
      <c r="H70" s="10">
        <v>0</v>
      </c>
      <c r="I70" s="10">
        <v>0</v>
      </c>
      <c r="J70" s="10">
        <v>0</v>
      </c>
      <c r="K70" s="10">
        <v>0</v>
      </c>
      <c r="L70" s="10">
        <v>0</v>
      </c>
      <c r="M70" s="10">
        <v>0</v>
      </c>
      <c r="N70" s="10">
        <v>0</v>
      </c>
      <c r="O70" s="10">
        <v>0</v>
      </c>
      <c r="P70" s="10">
        <v>0</v>
      </c>
      <c r="Q70" s="10">
        <v>0</v>
      </c>
      <c r="R70" s="10">
        <v>0</v>
      </c>
      <c r="S70" s="10">
        <v>0</v>
      </c>
      <c r="T70" s="10">
        <v>0</v>
      </c>
    </row>
    <row r="71" spans="1:20" x14ac:dyDescent="0.25">
      <c r="A71" s="5" t="s">
        <v>81</v>
      </c>
      <c r="B71" s="6">
        <v>31406</v>
      </c>
      <c r="C71" s="10">
        <v>169</v>
      </c>
      <c r="D71" s="6">
        <v>2085</v>
      </c>
      <c r="E71" s="10">
        <v>100</v>
      </c>
      <c r="F71" s="6">
        <v>3170</v>
      </c>
      <c r="G71" s="10">
        <v>53</v>
      </c>
      <c r="H71" s="10">
        <v>468</v>
      </c>
      <c r="I71" s="10">
        <v>122</v>
      </c>
      <c r="J71" s="6">
        <v>1184</v>
      </c>
      <c r="K71" s="10">
        <v>79</v>
      </c>
      <c r="L71" s="6">
        <v>4794</v>
      </c>
      <c r="M71" s="10">
        <v>523</v>
      </c>
      <c r="N71" s="6">
        <v>11701</v>
      </c>
      <c r="O71" s="10">
        <v>429</v>
      </c>
      <c r="P71" s="6">
        <v>6302</v>
      </c>
      <c r="Q71" s="10">
        <v>93</v>
      </c>
      <c r="R71" s="6">
        <v>5321</v>
      </c>
      <c r="S71" s="10">
        <v>1</v>
      </c>
      <c r="T71" s="10">
        <v>78</v>
      </c>
    </row>
    <row r="72" spans="1:20" x14ac:dyDescent="0.25">
      <c r="A72" s="5" t="s">
        <v>82</v>
      </c>
      <c r="B72" s="6">
        <v>14557</v>
      </c>
      <c r="C72" s="10">
        <v>900</v>
      </c>
      <c r="D72" s="6">
        <v>13755</v>
      </c>
      <c r="E72" s="10">
        <v>212</v>
      </c>
      <c r="F72" s="6">
        <v>10492</v>
      </c>
      <c r="G72" s="10">
        <v>39</v>
      </c>
      <c r="H72" s="10">
        <v>561</v>
      </c>
      <c r="I72" s="10">
        <v>107</v>
      </c>
      <c r="J72" s="6">
        <v>8202</v>
      </c>
      <c r="K72" s="10">
        <v>9</v>
      </c>
      <c r="L72" s="6">
        <v>2541</v>
      </c>
      <c r="M72" s="6">
        <v>1267</v>
      </c>
      <c r="N72" s="6">
        <v>35551</v>
      </c>
      <c r="O72" s="10">
        <v>759</v>
      </c>
      <c r="P72" s="6">
        <v>19770</v>
      </c>
      <c r="Q72" s="10">
        <v>495</v>
      </c>
      <c r="R72" s="6">
        <v>9895</v>
      </c>
      <c r="S72" s="10">
        <v>13</v>
      </c>
      <c r="T72" s="6">
        <v>5886</v>
      </c>
    </row>
    <row r="73" spans="1:20" x14ac:dyDescent="0.25">
      <c r="A73" s="5" t="s">
        <v>224</v>
      </c>
      <c r="B73" s="10">
        <v>806</v>
      </c>
      <c r="C73" s="5"/>
      <c r="D73" s="5"/>
      <c r="E73" s="5"/>
      <c r="F73" s="5"/>
      <c r="G73" s="5"/>
      <c r="H73" s="5"/>
      <c r="I73" s="5"/>
      <c r="J73" s="5"/>
      <c r="K73" s="5"/>
      <c r="L73" s="5"/>
      <c r="M73" s="5"/>
      <c r="N73" s="5"/>
      <c r="O73" s="5"/>
      <c r="P73" s="5"/>
      <c r="Q73" s="5"/>
      <c r="R73" s="5"/>
      <c r="S73" s="5"/>
      <c r="T73" s="5"/>
    </row>
    <row r="74" spans="1:20" x14ac:dyDescent="0.25">
      <c r="A74" s="5" t="s">
        <v>83</v>
      </c>
      <c r="B74" s="6">
        <v>3199</v>
      </c>
      <c r="C74" s="10">
        <v>2</v>
      </c>
      <c r="D74" s="10">
        <v>8</v>
      </c>
      <c r="E74" s="10">
        <v>7</v>
      </c>
      <c r="F74" s="10">
        <v>48</v>
      </c>
      <c r="G74" s="10">
        <v>0</v>
      </c>
      <c r="H74" s="10">
        <v>0</v>
      </c>
      <c r="I74" s="10">
        <v>0</v>
      </c>
      <c r="J74" s="10">
        <v>0</v>
      </c>
      <c r="K74" s="10">
        <v>3</v>
      </c>
      <c r="L74" s="10">
        <v>24</v>
      </c>
      <c r="M74" s="10">
        <v>12</v>
      </c>
      <c r="N74" s="10">
        <v>80</v>
      </c>
      <c r="O74" s="10">
        <v>10</v>
      </c>
      <c r="P74" s="10">
        <v>60</v>
      </c>
      <c r="Q74" s="10">
        <v>2</v>
      </c>
      <c r="R74" s="10">
        <v>20</v>
      </c>
      <c r="S74" s="10">
        <v>0</v>
      </c>
      <c r="T74" s="10">
        <v>0</v>
      </c>
    </row>
    <row r="75" spans="1:20" x14ac:dyDescent="0.25">
      <c r="A75" s="5" t="s">
        <v>84</v>
      </c>
      <c r="B75" s="6">
        <v>5457</v>
      </c>
      <c r="C75" s="10">
        <v>57</v>
      </c>
      <c r="D75" s="6">
        <v>1452</v>
      </c>
      <c r="E75" s="10">
        <v>24</v>
      </c>
      <c r="F75" s="10">
        <v>675</v>
      </c>
      <c r="G75" s="10">
        <v>0</v>
      </c>
      <c r="H75" s="10">
        <v>0</v>
      </c>
      <c r="I75" s="10">
        <v>0</v>
      </c>
      <c r="J75" s="10">
        <v>0</v>
      </c>
      <c r="K75" s="10">
        <v>0</v>
      </c>
      <c r="L75" s="10">
        <v>0</v>
      </c>
      <c r="M75" s="10">
        <v>81</v>
      </c>
      <c r="N75" s="6">
        <v>2127</v>
      </c>
      <c r="O75" s="10">
        <v>80</v>
      </c>
      <c r="P75" s="6">
        <v>2069</v>
      </c>
      <c r="Q75" s="10">
        <v>1</v>
      </c>
      <c r="R75" s="10">
        <v>58</v>
      </c>
      <c r="S75" s="10">
        <v>0</v>
      </c>
      <c r="T75" s="10">
        <v>0</v>
      </c>
    </row>
    <row r="76" spans="1:20" x14ac:dyDescent="0.25">
      <c r="A76" s="5" t="s">
        <v>85</v>
      </c>
      <c r="B76" s="6">
        <v>8269</v>
      </c>
      <c r="C76" s="10">
        <v>16</v>
      </c>
      <c r="D76" s="10">
        <v>317</v>
      </c>
      <c r="E76" s="10">
        <v>21</v>
      </c>
      <c r="F76" s="10">
        <v>69</v>
      </c>
      <c r="G76" s="10">
        <v>25</v>
      </c>
      <c r="H76" s="10">
        <v>156</v>
      </c>
      <c r="I76" s="10">
        <v>30</v>
      </c>
      <c r="J76" s="10">
        <v>167</v>
      </c>
      <c r="K76" s="10">
        <v>4</v>
      </c>
      <c r="L76" s="10">
        <v>271</v>
      </c>
      <c r="M76" s="10">
        <v>96</v>
      </c>
      <c r="N76" s="10">
        <v>980</v>
      </c>
      <c r="O76" s="10">
        <v>0</v>
      </c>
      <c r="P76" s="10">
        <v>0</v>
      </c>
      <c r="Q76" s="10">
        <v>96</v>
      </c>
      <c r="R76" s="10">
        <v>980</v>
      </c>
      <c r="S76" s="10">
        <v>0</v>
      </c>
      <c r="T76" s="10">
        <v>0</v>
      </c>
    </row>
    <row r="77" spans="1:20" x14ac:dyDescent="0.25">
      <c r="A77" s="5" t="s">
        <v>86</v>
      </c>
      <c r="B77" s="6">
        <v>2123</v>
      </c>
      <c r="C77" s="10">
        <v>23</v>
      </c>
      <c r="D77" s="10">
        <v>601</v>
      </c>
      <c r="E77" s="10">
        <v>3</v>
      </c>
      <c r="F77" s="10">
        <v>110</v>
      </c>
      <c r="G77" s="10">
        <v>0</v>
      </c>
      <c r="H77" s="10">
        <v>0</v>
      </c>
      <c r="I77" s="10">
        <v>24</v>
      </c>
      <c r="J77" s="10">
        <v>382</v>
      </c>
      <c r="K77" s="10">
        <v>0</v>
      </c>
      <c r="L77" s="10">
        <v>0</v>
      </c>
      <c r="M77" s="10">
        <v>50</v>
      </c>
      <c r="N77" s="6">
        <v>1093</v>
      </c>
      <c r="O77" s="10">
        <v>50</v>
      </c>
      <c r="P77" s="6">
        <v>1093</v>
      </c>
      <c r="Q77" s="10">
        <v>0</v>
      </c>
      <c r="R77" s="10">
        <v>0</v>
      </c>
      <c r="S77" s="10">
        <v>0</v>
      </c>
      <c r="T77" s="10">
        <v>0</v>
      </c>
    </row>
    <row r="78" spans="1:20" x14ac:dyDescent="0.25">
      <c r="A78" s="5" t="s">
        <v>87</v>
      </c>
      <c r="B78" s="6">
        <v>6734</v>
      </c>
      <c r="C78" s="10">
        <v>44</v>
      </c>
      <c r="D78" s="6">
        <v>1137</v>
      </c>
      <c r="E78" s="10">
        <v>107</v>
      </c>
      <c r="F78" s="6">
        <v>2170</v>
      </c>
      <c r="G78" s="10">
        <v>3</v>
      </c>
      <c r="H78" s="10">
        <v>65</v>
      </c>
      <c r="I78" s="10">
        <v>41</v>
      </c>
      <c r="J78" s="10">
        <v>662</v>
      </c>
      <c r="K78" s="10">
        <v>15</v>
      </c>
      <c r="L78" s="6">
        <v>1267</v>
      </c>
      <c r="M78" s="10">
        <v>210</v>
      </c>
      <c r="N78" s="6">
        <v>5301</v>
      </c>
      <c r="O78" s="10">
        <v>197</v>
      </c>
      <c r="P78" s="6">
        <v>4124</v>
      </c>
      <c r="Q78" s="10">
        <v>9</v>
      </c>
      <c r="R78" s="6">
        <v>1013</v>
      </c>
      <c r="S78" s="10">
        <v>4</v>
      </c>
      <c r="T78" s="10">
        <v>164</v>
      </c>
    </row>
    <row r="79" spans="1:20" x14ac:dyDescent="0.25">
      <c r="A79" s="5" t="s">
        <v>88</v>
      </c>
      <c r="B79" s="6">
        <v>13806</v>
      </c>
      <c r="C79" s="10">
        <v>78</v>
      </c>
      <c r="D79" s="6">
        <v>1220</v>
      </c>
      <c r="E79" s="10">
        <v>78</v>
      </c>
      <c r="F79" s="10">
        <v>240</v>
      </c>
      <c r="G79" s="10">
        <v>8</v>
      </c>
      <c r="H79" s="10">
        <v>36</v>
      </c>
      <c r="I79" s="10">
        <v>17</v>
      </c>
      <c r="J79" s="10">
        <v>105</v>
      </c>
      <c r="K79" s="10">
        <v>10</v>
      </c>
      <c r="L79" s="10">
        <v>45</v>
      </c>
      <c r="M79" s="10">
        <v>191</v>
      </c>
      <c r="N79" s="6">
        <v>1646</v>
      </c>
      <c r="O79" s="10">
        <v>185</v>
      </c>
      <c r="P79" s="6">
        <v>1600</v>
      </c>
      <c r="Q79" s="10">
        <v>6</v>
      </c>
      <c r="R79" s="10">
        <v>46</v>
      </c>
      <c r="S79" s="10">
        <v>0</v>
      </c>
      <c r="T79" s="10">
        <v>0</v>
      </c>
    </row>
    <row r="80" spans="1:20" x14ac:dyDescent="0.25">
      <c r="A80" s="5" t="s">
        <v>89</v>
      </c>
      <c r="B80" s="6">
        <v>10633</v>
      </c>
      <c r="C80" s="10">
        <v>126</v>
      </c>
      <c r="D80" s="6">
        <v>1944</v>
      </c>
      <c r="E80" s="10">
        <v>22</v>
      </c>
      <c r="F80" s="10">
        <v>439</v>
      </c>
      <c r="G80" s="10">
        <v>1</v>
      </c>
      <c r="H80" s="10">
        <v>7</v>
      </c>
      <c r="I80" s="10">
        <v>24</v>
      </c>
      <c r="J80" s="10">
        <v>557</v>
      </c>
      <c r="K80" s="10">
        <v>1</v>
      </c>
      <c r="L80" s="10">
        <v>254</v>
      </c>
      <c r="M80" s="10">
        <v>174</v>
      </c>
      <c r="N80" s="6">
        <v>3201</v>
      </c>
      <c r="O80" s="10">
        <v>109</v>
      </c>
      <c r="P80" s="6">
        <v>2147</v>
      </c>
      <c r="Q80" s="10">
        <v>65</v>
      </c>
      <c r="R80" s="6">
        <v>1054</v>
      </c>
      <c r="S80" s="10">
        <v>0</v>
      </c>
      <c r="T80" s="10">
        <v>0</v>
      </c>
    </row>
    <row r="81" spans="1:20" x14ac:dyDescent="0.25">
      <c r="A81" s="5" t="s">
        <v>90</v>
      </c>
      <c r="B81" s="6">
        <v>23303</v>
      </c>
      <c r="C81" s="10">
        <v>59</v>
      </c>
      <c r="D81" s="6">
        <v>1413</v>
      </c>
      <c r="E81" s="10">
        <v>63</v>
      </c>
      <c r="F81" s="6">
        <v>1560</v>
      </c>
      <c r="G81" s="10">
        <v>23</v>
      </c>
      <c r="H81" s="10">
        <v>100</v>
      </c>
      <c r="I81" s="10">
        <v>61</v>
      </c>
      <c r="J81" s="10">
        <v>518</v>
      </c>
      <c r="K81" s="10">
        <v>20</v>
      </c>
      <c r="L81" s="10">
        <v>505</v>
      </c>
      <c r="M81" s="10">
        <v>226</v>
      </c>
      <c r="N81" s="6">
        <v>4096</v>
      </c>
      <c r="O81" s="10">
        <v>210</v>
      </c>
      <c r="P81" s="6">
        <v>3596</v>
      </c>
      <c r="Q81" s="10">
        <v>16</v>
      </c>
      <c r="R81" s="10">
        <v>500</v>
      </c>
      <c r="S81" s="10">
        <v>0</v>
      </c>
      <c r="T81" s="10">
        <v>0</v>
      </c>
    </row>
    <row r="82" spans="1:20" x14ac:dyDescent="0.25">
      <c r="A82" s="5" t="s">
        <v>91</v>
      </c>
      <c r="B82" s="6">
        <v>3538</v>
      </c>
      <c r="C82" s="10">
        <v>37</v>
      </c>
      <c r="D82" s="10">
        <v>343</v>
      </c>
      <c r="E82" s="10">
        <v>49</v>
      </c>
      <c r="F82" s="6">
        <v>1164</v>
      </c>
      <c r="G82" s="10">
        <v>1</v>
      </c>
      <c r="H82" s="10">
        <v>152</v>
      </c>
      <c r="I82" s="10">
        <v>22</v>
      </c>
      <c r="J82" s="10">
        <v>190</v>
      </c>
      <c r="K82" s="10">
        <v>0</v>
      </c>
      <c r="L82" s="10">
        <v>0</v>
      </c>
      <c r="M82" s="10">
        <v>109</v>
      </c>
      <c r="N82" s="6">
        <v>1849</v>
      </c>
      <c r="O82" s="10">
        <v>72</v>
      </c>
      <c r="P82" s="10">
        <v>585</v>
      </c>
      <c r="Q82" s="10">
        <v>37</v>
      </c>
      <c r="R82" s="6">
        <v>1264</v>
      </c>
      <c r="S82" s="10">
        <v>0</v>
      </c>
      <c r="T82" s="10">
        <v>0</v>
      </c>
    </row>
    <row r="83" spans="1:20" x14ac:dyDescent="0.25">
      <c r="A83" s="5" t="s">
        <v>92</v>
      </c>
      <c r="B83" s="6">
        <v>24962</v>
      </c>
      <c r="C83" s="10">
        <v>119</v>
      </c>
      <c r="D83" s="6">
        <v>1404</v>
      </c>
      <c r="E83" s="10">
        <v>197</v>
      </c>
      <c r="F83" s="6">
        <v>3126</v>
      </c>
      <c r="G83" s="10">
        <v>22</v>
      </c>
      <c r="H83" s="10">
        <v>197</v>
      </c>
      <c r="I83" s="10">
        <v>32</v>
      </c>
      <c r="J83" s="10">
        <v>200</v>
      </c>
      <c r="K83" s="10">
        <v>0</v>
      </c>
      <c r="L83" s="10">
        <v>0</v>
      </c>
      <c r="M83" s="10">
        <v>370</v>
      </c>
      <c r="N83" s="6">
        <v>4927</v>
      </c>
      <c r="O83" s="10">
        <v>370</v>
      </c>
      <c r="P83" s="6">
        <v>4927</v>
      </c>
      <c r="Q83" s="10">
        <v>0</v>
      </c>
      <c r="R83" s="10">
        <v>0</v>
      </c>
      <c r="S83" s="10">
        <v>0</v>
      </c>
      <c r="T83" s="10">
        <v>0</v>
      </c>
    </row>
    <row r="84" spans="1:20" x14ac:dyDescent="0.25">
      <c r="A84" s="5" t="s">
        <v>93</v>
      </c>
      <c r="B84" s="6">
        <v>840292</v>
      </c>
      <c r="C84" s="6">
        <v>1752</v>
      </c>
      <c r="D84" s="6">
        <v>56767</v>
      </c>
      <c r="E84" s="6">
        <v>4957</v>
      </c>
      <c r="F84" s="6">
        <v>154381</v>
      </c>
      <c r="G84" s="10">
        <v>556</v>
      </c>
      <c r="H84" s="6">
        <v>6239</v>
      </c>
      <c r="I84" s="6">
        <v>2748</v>
      </c>
      <c r="J84" s="6">
        <v>38525</v>
      </c>
      <c r="K84" s="10">
        <v>157</v>
      </c>
      <c r="L84" s="6">
        <v>15451</v>
      </c>
      <c r="M84" s="6">
        <v>10170</v>
      </c>
      <c r="N84" s="6">
        <v>271363</v>
      </c>
      <c r="O84" s="6">
        <v>8647</v>
      </c>
      <c r="P84" s="6">
        <v>205043</v>
      </c>
      <c r="Q84" s="6">
        <v>1123</v>
      </c>
      <c r="R84" s="6">
        <v>57732</v>
      </c>
      <c r="S84" s="10">
        <v>400</v>
      </c>
      <c r="T84" s="6">
        <v>8588</v>
      </c>
    </row>
    <row r="85" spans="1:20" x14ac:dyDescent="0.25">
      <c r="A85" s="5" t="s">
        <v>94</v>
      </c>
      <c r="B85" s="6">
        <v>12577</v>
      </c>
      <c r="C85" s="10">
        <v>0</v>
      </c>
      <c r="D85" s="10">
        <v>0</v>
      </c>
      <c r="E85" s="10">
        <v>9</v>
      </c>
      <c r="F85" s="10">
        <v>157</v>
      </c>
      <c r="G85" s="10">
        <v>0</v>
      </c>
      <c r="H85" s="10">
        <v>0</v>
      </c>
      <c r="I85" s="10">
        <v>0</v>
      </c>
      <c r="J85" s="10">
        <v>0</v>
      </c>
      <c r="K85" s="10">
        <v>0</v>
      </c>
      <c r="L85" s="10">
        <v>0</v>
      </c>
      <c r="M85" s="10">
        <v>9</v>
      </c>
      <c r="N85" s="10">
        <v>157</v>
      </c>
      <c r="O85" s="10">
        <v>9</v>
      </c>
      <c r="P85" s="10">
        <v>157</v>
      </c>
      <c r="Q85" s="10">
        <v>0</v>
      </c>
      <c r="R85" s="10">
        <v>0</v>
      </c>
      <c r="S85" s="10">
        <v>0</v>
      </c>
      <c r="T85" s="10">
        <v>0</v>
      </c>
    </row>
    <row r="86" spans="1:20" x14ac:dyDescent="0.25">
      <c r="A86" s="5" t="s">
        <v>95</v>
      </c>
      <c r="B86" s="6">
        <v>90553</v>
      </c>
      <c r="C86" s="10">
        <v>203</v>
      </c>
      <c r="D86" s="6">
        <v>2581</v>
      </c>
      <c r="E86" s="10">
        <v>466</v>
      </c>
      <c r="F86" s="6">
        <v>13617</v>
      </c>
      <c r="G86" s="10">
        <v>180</v>
      </c>
      <c r="H86" s="6">
        <v>2071</v>
      </c>
      <c r="I86" s="10">
        <v>757</v>
      </c>
      <c r="J86" s="6">
        <v>10728</v>
      </c>
      <c r="K86" s="10">
        <v>21</v>
      </c>
      <c r="L86" s="6">
        <v>4499</v>
      </c>
      <c r="M86" s="6">
        <v>1627</v>
      </c>
      <c r="N86" s="6">
        <v>33496</v>
      </c>
      <c r="O86" s="6">
        <v>1385</v>
      </c>
      <c r="P86" s="6">
        <v>20040</v>
      </c>
      <c r="Q86" s="10">
        <v>182</v>
      </c>
      <c r="R86" s="6">
        <v>13183</v>
      </c>
      <c r="S86" s="10">
        <v>60</v>
      </c>
      <c r="T86" s="10">
        <v>273</v>
      </c>
    </row>
    <row r="87" spans="1:20" x14ac:dyDescent="0.25">
      <c r="A87" s="5" t="s">
        <v>96</v>
      </c>
      <c r="B87" s="6">
        <v>12553</v>
      </c>
      <c r="C87" s="10">
        <v>97</v>
      </c>
      <c r="D87" s="10">
        <v>990</v>
      </c>
      <c r="E87" s="10">
        <v>45</v>
      </c>
      <c r="F87" s="10">
        <v>924</v>
      </c>
      <c r="G87" s="10">
        <v>10</v>
      </c>
      <c r="H87" s="10">
        <v>72</v>
      </c>
      <c r="I87" s="10">
        <v>31</v>
      </c>
      <c r="J87" s="10">
        <v>345</v>
      </c>
      <c r="K87" s="10">
        <v>3</v>
      </c>
      <c r="L87" s="10">
        <v>232</v>
      </c>
      <c r="M87" s="10">
        <v>186</v>
      </c>
      <c r="N87" s="6">
        <v>2563</v>
      </c>
      <c r="O87" s="10">
        <v>107</v>
      </c>
      <c r="P87" s="6">
        <v>1501</v>
      </c>
      <c r="Q87" s="10">
        <v>79</v>
      </c>
      <c r="R87" s="6">
        <v>1062</v>
      </c>
      <c r="S87" s="10">
        <v>0</v>
      </c>
      <c r="T87" s="10">
        <v>0</v>
      </c>
    </row>
    <row r="88" spans="1:20" x14ac:dyDescent="0.25">
      <c r="A88" s="5" t="s">
        <v>97</v>
      </c>
      <c r="B88" s="6">
        <v>2522</v>
      </c>
      <c r="C88" s="10">
        <v>15</v>
      </c>
      <c r="D88" s="10">
        <v>434</v>
      </c>
      <c r="E88" s="10">
        <v>25</v>
      </c>
      <c r="F88" s="10">
        <v>932</v>
      </c>
      <c r="G88" s="10">
        <v>13</v>
      </c>
      <c r="H88" s="10">
        <v>129</v>
      </c>
      <c r="I88" s="10">
        <v>44</v>
      </c>
      <c r="J88" s="10">
        <v>308</v>
      </c>
      <c r="K88" s="10">
        <v>1</v>
      </c>
      <c r="L88" s="10">
        <v>120</v>
      </c>
      <c r="M88" s="10">
        <v>98</v>
      </c>
      <c r="N88" s="6">
        <v>1923</v>
      </c>
      <c r="O88" s="10">
        <v>72</v>
      </c>
      <c r="P88" s="6">
        <v>1157</v>
      </c>
      <c r="Q88" s="10">
        <v>26</v>
      </c>
      <c r="R88" s="10">
        <v>766</v>
      </c>
      <c r="S88" s="10">
        <v>0</v>
      </c>
      <c r="T88" s="10">
        <v>0</v>
      </c>
    </row>
    <row r="89" spans="1:20" x14ac:dyDescent="0.25">
      <c r="A89" s="5" t="s">
        <v>98</v>
      </c>
      <c r="B89" s="6">
        <v>2811</v>
      </c>
      <c r="C89" s="10">
        <v>39</v>
      </c>
      <c r="D89" s="10">
        <v>700</v>
      </c>
      <c r="E89" s="10">
        <v>41</v>
      </c>
      <c r="F89" s="6">
        <v>1705</v>
      </c>
      <c r="G89" s="10">
        <v>32</v>
      </c>
      <c r="H89" s="10">
        <v>290</v>
      </c>
      <c r="I89" s="10">
        <v>124</v>
      </c>
      <c r="J89" s="6">
        <v>1033</v>
      </c>
      <c r="K89" s="10">
        <v>23</v>
      </c>
      <c r="L89" s="10">
        <v>576</v>
      </c>
      <c r="M89" s="10">
        <v>259</v>
      </c>
      <c r="N89" s="6">
        <v>4304</v>
      </c>
      <c r="O89" s="10">
        <v>241</v>
      </c>
      <c r="P89" s="6">
        <v>3328</v>
      </c>
      <c r="Q89" s="10">
        <v>18</v>
      </c>
      <c r="R89" s="10">
        <v>976</v>
      </c>
      <c r="S89" s="10">
        <v>0</v>
      </c>
      <c r="T89" s="10">
        <v>0</v>
      </c>
    </row>
    <row r="90" spans="1:20" x14ac:dyDescent="0.25">
      <c r="A90" s="5" t="s">
        <v>99</v>
      </c>
      <c r="B90" s="6">
        <v>21006</v>
      </c>
      <c r="C90" s="10">
        <v>109</v>
      </c>
      <c r="D90" s="6">
        <v>2486</v>
      </c>
      <c r="E90" s="10">
        <v>36</v>
      </c>
      <c r="F90" s="10">
        <v>666</v>
      </c>
      <c r="G90" s="10">
        <v>13</v>
      </c>
      <c r="H90" s="10">
        <v>194</v>
      </c>
      <c r="I90" s="10">
        <v>39</v>
      </c>
      <c r="J90" s="10">
        <v>509</v>
      </c>
      <c r="K90" s="10">
        <v>1</v>
      </c>
      <c r="L90" s="10">
        <v>27</v>
      </c>
      <c r="M90" s="10">
        <v>198</v>
      </c>
      <c r="N90" s="6">
        <v>3882</v>
      </c>
      <c r="O90" s="10">
        <v>162</v>
      </c>
      <c r="P90" s="6">
        <v>3317</v>
      </c>
      <c r="Q90" s="10">
        <v>36</v>
      </c>
      <c r="R90" s="10">
        <v>565</v>
      </c>
      <c r="S90" s="10">
        <v>0</v>
      </c>
      <c r="T90" s="10">
        <v>0</v>
      </c>
    </row>
    <row r="91" spans="1:20" x14ac:dyDescent="0.25">
      <c r="A91" s="5" t="s">
        <v>100</v>
      </c>
      <c r="B91" s="6">
        <v>1004</v>
      </c>
      <c r="C91" s="10">
        <v>50</v>
      </c>
      <c r="D91" s="10">
        <v>467</v>
      </c>
      <c r="E91" s="10">
        <v>60</v>
      </c>
      <c r="F91" s="6">
        <v>1170</v>
      </c>
      <c r="G91" s="10">
        <v>6</v>
      </c>
      <c r="H91" s="10">
        <v>13</v>
      </c>
      <c r="I91" s="10">
        <v>0</v>
      </c>
      <c r="J91" s="10">
        <v>0</v>
      </c>
      <c r="K91" s="10">
        <v>2</v>
      </c>
      <c r="L91" s="10">
        <v>156</v>
      </c>
      <c r="M91" s="10">
        <v>118</v>
      </c>
      <c r="N91" s="6">
        <v>1806</v>
      </c>
      <c r="O91" s="10">
        <v>118</v>
      </c>
      <c r="P91" s="6">
        <v>1806</v>
      </c>
      <c r="Q91" s="10">
        <v>0</v>
      </c>
      <c r="R91" s="10">
        <v>0</v>
      </c>
      <c r="S91" s="10">
        <v>0</v>
      </c>
      <c r="T91" s="10">
        <v>0</v>
      </c>
    </row>
    <row r="92" spans="1:20" x14ac:dyDescent="0.25">
      <c r="A92" s="5" t="s">
        <v>101</v>
      </c>
      <c r="B92" s="6">
        <v>2533</v>
      </c>
      <c r="C92" s="10">
        <v>48</v>
      </c>
      <c r="D92" s="10">
        <v>720</v>
      </c>
      <c r="E92" s="10">
        <v>16</v>
      </c>
      <c r="F92" s="10">
        <v>97</v>
      </c>
      <c r="G92" s="10">
        <v>2</v>
      </c>
      <c r="H92" s="10">
        <v>9</v>
      </c>
      <c r="I92" s="10">
        <v>16</v>
      </c>
      <c r="J92" s="10">
        <v>116</v>
      </c>
      <c r="K92" s="10">
        <v>8</v>
      </c>
      <c r="L92" s="10">
        <v>109</v>
      </c>
      <c r="M92" s="10">
        <v>90</v>
      </c>
      <c r="N92" s="6">
        <v>1051</v>
      </c>
      <c r="O92" s="10">
        <v>90</v>
      </c>
      <c r="P92" s="6">
        <v>1051</v>
      </c>
      <c r="Q92" s="10">
        <v>0</v>
      </c>
      <c r="R92" s="10">
        <v>0</v>
      </c>
      <c r="S92" s="10">
        <v>0</v>
      </c>
      <c r="T92" s="10">
        <v>0</v>
      </c>
    </row>
    <row r="93" spans="1:20" x14ac:dyDescent="0.25">
      <c r="A93" s="5" t="s">
        <v>102</v>
      </c>
      <c r="B93" s="6">
        <v>54445</v>
      </c>
      <c r="C93" s="10">
        <v>129</v>
      </c>
      <c r="D93" s="6">
        <v>2600</v>
      </c>
      <c r="E93" s="10">
        <v>67</v>
      </c>
      <c r="F93" s="6">
        <v>3241</v>
      </c>
      <c r="G93" s="10">
        <v>17</v>
      </c>
      <c r="H93" s="10">
        <v>133</v>
      </c>
      <c r="I93" s="10">
        <v>25</v>
      </c>
      <c r="J93" s="10">
        <v>489</v>
      </c>
      <c r="K93" s="10">
        <v>2</v>
      </c>
      <c r="L93" s="10">
        <v>55</v>
      </c>
      <c r="M93" s="10">
        <v>240</v>
      </c>
      <c r="N93" s="6">
        <v>6518</v>
      </c>
      <c r="O93" s="10">
        <v>239</v>
      </c>
      <c r="P93" s="6">
        <v>6509</v>
      </c>
      <c r="Q93" s="10">
        <v>1</v>
      </c>
      <c r="R93" s="10">
        <v>9</v>
      </c>
      <c r="S93" s="10">
        <v>0</v>
      </c>
      <c r="T93" s="10">
        <v>0</v>
      </c>
    </row>
    <row r="94" spans="1:20" x14ac:dyDescent="0.25">
      <c r="A94" s="5" t="s">
        <v>103</v>
      </c>
      <c r="B94" s="6">
        <v>8212</v>
      </c>
      <c r="C94" s="10">
        <v>22</v>
      </c>
      <c r="D94" s="10">
        <v>530</v>
      </c>
      <c r="E94" s="10">
        <v>59</v>
      </c>
      <c r="F94" s="6">
        <v>1761</v>
      </c>
      <c r="G94" s="10">
        <v>39</v>
      </c>
      <c r="H94" s="10">
        <v>429</v>
      </c>
      <c r="I94" s="10">
        <v>9</v>
      </c>
      <c r="J94" s="10">
        <v>27</v>
      </c>
      <c r="K94" s="10">
        <v>5</v>
      </c>
      <c r="L94" s="10">
        <v>78</v>
      </c>
      <c r="M94" s="10">
        <v>134</v>
      </c>
      <c r="N94" s="6">
        <v>2825</v>
      </c>
      <c r="O94" s="10">
        <v>128</v>
      </c>
      <c r="P94" s="6">
        <v>2465</v>
      </c>
      <c r="Q94" s="10">
        <v>6</v>
      </c>
      <c r="R94" s="10">
        <v>360</v>
      </c>
      <c r="S94" s="10">
        <v>0</v>
      </c>
      <c r="T94" s="10">
        <v>0</v>
      </c>
    </row>
    <row r="95" spans="1:20" x14ac:dyDescent="0.25">
      <c r="A95" s="5" t="s">
        <v>104</v>
      </c>
      <c r="B95" s="6">
        <v>14829</v>
      </c>
      <c r="C95" s="10">
        <v>0</v>
      </c>
      <c r="D95" s="10">
        <v>0</v>
      </c>
      <c r="E95" s="10">
        <v>22</v>
      </c>
      <c r="F95" s="10">
        <v>551</v>
      </c>
      <c r="G95" s="10">
        <v>0</v>
      </c>
      <c r="H95" s="10">
        <v>0</v>
      </c>
      <c r="I95" s="10">
        <v>0</v>
      </c>
      <c r="J95" s="10">
        <v>0</v>
      </c>
      <c r="K95" s="10">
        <v>0</v>
      </c>
      <c r="L95" s="10">
        <v>0</v>
      </c>
      <c r="M95" s="10">
        <v>22</v>
      </c>
      <c r="N95" s="10">
        <v>551</v>
      </c>
      <c r="O95" s="10">
        <v>22</v>
      </c>
      <c r="P95" s="10">
        <v>551</v>
      </c>
      <c r="Q95" s="10">
        <v>0</v>
      </c>
      <c r="R95" s="10">
        <v>0</v>
      </c>
      <c r="S95" s="10">
        <v>0</v>
      </c>
      <c r="T95" s="10">
        <v>0</v>
      </c>
    </row>
    <row r="96" spans="1:20" x14ac:dyDescent="0.25">
      <c r="A96" s="5" t="s">
        <v>105</v>
      </c>
      <c r="B96" s="10">
        <v>333</v>
      </c>
      <c r="C96" s="10">
        <v>0</v>
      </c>
      <c r="D96" s="10">
        <v>0</v>
      </c>
      <c r="E96" s="10">
        <v>0</v>
      </c>
      <c r="F96" s="10">
        <v>0</v>
      </c>
      <c r="G96" s="10">
        <v>0</v>
      </c>
      <c r="H96" s="10">
        <v>0</v>
      </c>
      <c r="I96" s="10">
        <v>0</v>
      </c>
      <c r="J96" s="10">
        <v>0</v>
      </c>
      <c r="K96" s="10">
        <v>0</v>
      </c>
      <c r="L96" s="10">
        <v>0</v>
      </c>
      <c r="M96" s="10">
        <v>0</v>
      </c>
      <c r="N96" s="10">
        <v>0</v>
      </c>
      <c r="O96" s="10">
        <v>0</v>
      </c>
      <c r="P96" s="10">
        <v>0</v>
      </c>
      <c r="Q96" s="10">
        <v>0</v>
      </c>
      <c r="R96" s="10">
        <v>0</v>
      </c>
      <c r="S96" s="10">
        <v>0</v>
      </c>
      <c r="T96" s="10">
        <v>0</v>
      </c>
    </row>
    <row r="97" spans="1:20" x14ac:dyDescent="0.25">
      <c r="A97" s="5" t="s">
        <v>106</v>
      </c>
      <c r="B97" s="10">
        <v>634</v>
      </c>
      <c r="C97" s="10">
        <v>8</v>
      </c>
      <c r="D97" s="10">
        <v>115</v>
      </c>
      <c r="E97" s="10">
        <v>8</v>
      </c>
      <c r="F97" s="10">
        <v>32</v>
      </c>
      <c r="G97" s="10">
        <v>0</v>
      </c>
      <c r="H97" s="10">
        <v>0</v>
      </c>
      <c r="I97" s="10">
        <v>0</v>
      </c>
      <c r="J97" s="10">
        <v>0</v>
      </c>
      <c r="K97" s="10">
        <v>0</v>
      </c>
      <c r="L97" s="10">
        <v>0</v>
      </c>
      <c r="M97" s="10">
        <v>16</v>
      </c>
      <c r="N97" s="10">
        <v>147</v>
      </c>
      <c r="O97" s="10">
        <v>16</v>
      </c>
      <c r="P97" s="10">
        <v>147</v>
      </c>
      <c r="Q97" s="10">
        <v>0</v>
      </c>
      <c r="R97" s="10">
        <v>0</v>
      </c>
      <c r="S97" s="10">
        <v>0</v>
      </c>
      <c r="T97" s="5"/>
    </row>
    <row r="98" spans="1:20" x14ac:dyDescent="0.25">
      <c r="A98" s="5" t="s">
        <v>107</v>
      </c>
      <c r="B98" s="6">
        <v>4467</v>
      </c>
      <c r="C98" s="10">
        <v>122</v>
      </c>
      <c r="D98" s="6">
        <v>4439</v>
      </c>
      <c r="E98" s="10">
        <v>30</v>
      </c>
      <c r="F98" s="10">
        <v>768</v>
      </c>
      <c r="G98" s="10">
        <v>0</v>
      </c>
      <c r="H98" s="10">
        <v>0</v>
      </c>
      <c r="I98" s="10">
        <v>229</v>
      </c>
      <c r="J98" s="6">
        <v>1437</v>
      </c>
      <c r="K98" s="10">
        <v>6</v>
      </c>
      <c r="L98" s="10">
        <v>137</v>
      </c>
      <c r="M98" s="10">
        <v>387</v>
      </c>
      <c r="N98" s="6">
        <v>6781</v>
      </c>
      <c r="O98" s="10">
        <v>152</v>
      </c>
      <c r="P98" s="6">
        <v>3994</v>
      </c>
      <c r="Q98" s="10">
        <v>145</v>
      </c>
      <c r="R98" s="6">
        <v>2234</v>
      </c>
      <c r="S98" s="10">
        <v>90</v>
      </c>
      <c r="T98" s="10">
        <v>553</v>
      </c>
    </row>
    <row r="99" spans="1:20" x14ac:dyDescent="0.25">
      <c r="A99" s="5" t="s">
        <v>108</v>
      </c>
      <c r="B99" s="6">
        <v>17686</v>
      </c>
      <c r="C99" s="10">
        <v>0</v>
      </c>
      <c r="D99" s="10">
        <v>0</v>
      </c>
      <c r="E99" s="10">
        <v>35</v>
      </c>
      <c r="F99" s="10">
        <v>974</v>
      </c>
      <c r="G99" s="10">
        <v>4</v>
      </c>
      <c r="H99" s="10">
        <v>18</v>
      </c>
      <c r="I99" s="10">
        <v>4</v>
      </c>
      <c r="J99" s="10">
        <v>57</v>
      </c>
      <c r="K99" s="10">
        <v>0</v>
      </c>
      <c r="L99" s="10">
        <v>0</v>
      </c>
      <c r="M99" s="10">
        <v>43</v>
      </c>
      <c r="N99" s="6">
        <v>1049</v>
      </c>
      <c r="O99" s="10">
        <v>43</v>
      </c>
      <c r="P99" s="6">
        <v>1049</v>
      </c>
      <c r="Q99" s="10">
        <v>0</v>
      </c>
      <c r="R99" s="10">
        <v>0</v>
      </c>
      <c r="S99" s="10">
        <v>0</v>
      </c>
      <c r="T99" s="10">
        <v>0</v>
      </c>
    </row>
    <row r="100" spans="1:20" x14ac:dyDescent="0.25">
      <c r="A100" s="5" t="s">
        <v>109</v>
      </c>
      <c r="B100" s="6">
        <v>8635</v>
      </c>
      <c r="C100" s="10">
        <v>16</v>
      </c>
      <c r="D100" s="10">
        <v>240</v>
      </c>
      <c r="E100" s="10">
        <v>0</v>
      </c>
      <c r="F100" s="10">
        <v>0</v>
      </c>
      <c r="G100" s="10">
        <v>0</v>
      </c>
      <c r="H100" s="10">
        <v>0</v>
      </c>
      <c r="I100" s="10">
        <v>2</v>
      </c>
      <c r="J100" s="10">
        <v>14</v>
      </c>
      <c r="K100" s="10">
        <v>0</v>
      </c>
      <c r="L100" s="10">
        <v>0</v>
      </c>
      <c r="M100" s="10">
        <v>18</v>
      </c>
      <c r="N100" s="10">
        <v>254</v>
      </c>
      <c r="O100" s="10">
        <v>18</v>
      </c>
      <c r="P100" s="10">
        <v>494</v>
      </c>
      <c r="Q100" s="10">
        <v>0</v>
      </c>
      <c r="R100" s="10">
        <v>0</v>
      </c>
      <c r="S100" s="10">
        <v>0</v>
      </c>
      <c r="T100" s="10">
        <v>0</v>
      </c>
    </row>
    <row r="101" spans="1:20" x14ac:dyDescent="0.25">
      <c r="A101" s="5" t="s">
        <v>110</v>
      </c>
      <c r="B101" s="10">
        <v>837</v>
      </c>
      <c r="C101" s="10">
        <v>0</v>
      </c>
      <c r="D101" s="10">
        <v>0</v>
      </c>
      <c r="E101" s="10">
        <v>0</v>
      </c>
      <c r="F101" s="10">
        <v>0</v>
      </c>
      <c r="G101" s="10">
        <v>0</v>
      </c>
      <c r="H101" s="10">
        <v>0</v>
      </c>
      <c r="I101" s="10">
        <v>0</v>
      </c>
      <c r="J101" s="10">
        <v>0</v>
      </c>
      <c r="K101" s="10">
        <v>0</v>
      </c>
      <c r="L101" s="10">
        <v>0</v>
      </c>
      <c r="M101" s="10">
        <v>0</v>
      </c>
      <c r="N101" s="10">
        <v>0</v>
      </c>
      <c r="O101" s="10">
        <v>0</v>
      </c>
      <c r="P101" s="10">
        <v>0</v>
      </c>
      <c r="Q101" s="10">
        <v>0</v>
      </c>
      <c r="R101" s="10">
        <v>0</v>
      </c>
      <c r="S101" s="10">
        <v>0</v>
      </c>
      <c r="T101" s="10">
        <v>0</v>
      </c>
    </row>
    <row r="102" spans="1:20" x14ac:dyDescent="0.25">
      <c r="A102" s="5" t="s">
        <v>111</v>
      </c>
      <c r="B102" s="6">
        <v>22163</v>
      </c>
      <c r="C102" s="10">
        <v>71</v>
      </c>
      <c r="D102" s="6">
        <v>1181</v>
      </c>
      <c r="E102" s="10">
        <v>42</v>
      </c>
      <c r="F102" s="6">
        <v>1686</v>
      </c>
      <c r="G102" s="10">
        <v>2</v>
      </c>
      <c r="H102" s="10">
        <v>82</v>
      </c>
      <c r="I102" s="10">
        <v>23</v>
      </c>
      <c r="J102" s="10">
        <v>417</v>
      </c>
      <c r="K102" s="10">
        <v>25</v>
      </c>
      <c r="L102" s="6">
        <v>1286</v>
      </c>
      <c r="M102" s="10">
        <v>163</v>
      </c>
      <c r="N102" s="6">
        <v>4652</v>
      </c>
      <c r="O102" s="10">
        <v>126</v>
      </c>
      <c r="P102" s="6">
        <v>2704</v>
      </c>
      <c r="Q102" s="10">
        <v>37</v>
      </c>
      <c r="R102" s="6">
        <v>1948</v>
      </c>
      <c r="S102" s="10">
        <v>0</v>
      </c>
      <c r="T102" s="10">
        <v>0</v>
      </c>
    </row>
    <row r="103" spans="1:20" x14ac:dyDescent="0.25">
      <c r="A103" s="5" t="s">
        <v>112</v>
      </c>
      <c r="B103" s="6">
        <v>8587</v>
      </c>
      <c r="C103" s="10">
        <v>17</v>
      </c>
      <c r="D103" s="10">
        <v>149</v>
      </c>
      <c r="E103" s="10">
        <v>39</v>
      </c>
      <c r="F103" s="10">
        <v>331</v>
      </c>
      <c r="G103" s="10">
        <v>22</v>
      </c>
      <c r="H103" s="10">
        <v>91</v>
      </c>
      <c r="I103" s="10">
        <v>42</v>
      </c>
      <c r="J103" s="10">
        <v>392</v>
      </c>
      <c r="K103" s="10">
        <v>4</v>
      </c>
      <c r="L103" s="10">
        <v>53</v>
      </c>
      <c r="M103" s="10">
        <v>124</v>
      </c>
      <c r="N103" s="6">
        <v>1016</v>
      </c>
      <c r="O103" s="10">
        <v>122</v>
      </c>
      <c r="P103" s="10">
        <v>956</v>
      </c>
      <c r="Q103" s="10">
        <v>2</v>
      </c>
      <c r="R103" s="10">
        <v>60</v>
      </c>
      <c r="S103" s="10">
        <v>0</v>
      </c>
      <c r="T103" s="10">
        <v>0</v>
      </c>
    </row>
    <row r="104" spans="1:20" x14ac:dyDescent="0.25">
      <c r="A104" s="5" t="s">
        <v>113</v>
      </c>
      <c r="B104" s="6">
        <v>1897</v>
      </c>
      <c r="C104" s="10">
        <v>0</v>
      </c>
      <c r="D104" s="10">
        <v>0</v>
      </c>
      <c r="E104" s="10">
        <v>15</v>
      </c>
      <c r="F104" s="10">
        <v>205</v>
      </c>
      <c r="G104" s="10">
        <v>0</v>
      </c>
      <c r="H104" s="10">
        <v>0</v>
      </c>
      <c r="I104" s="10">
        <v>0</v>
      </c>
      <c r="J104" s="10">
        <v>0</v>
      </c>
      <c r="K104" s="10">
        <v>0</v>
      </c>
      <c r="L104" s="10">
        <v>0</v>
      </c>
      <c r="M104" s="10">
        <v>15</v>
      </c>
      <c r="N104" s="10">
        <v>205</v>
      </c>
      <c r="O104" s="10">
        <v>15</v>
      </c>
      <c r="P104" s="10">
        <v>205</v>
      </c>
      <c r="Q104" s="10">
        <v>0</v>
      </c>
      <c r="R104" s="10">
        <v>0</v>
      </c>
      <c r="S104" s="10">
        <v>0</v>
      </c>
      <c r="T104" s="10">
        <v>0</v>
      </c>
    </row>
    <row r="105" spans="1:20" x14ac:dyDescent="0.25">
      <c r="A105" s="5" t="s">
        <v>114</v>
      </c>
      <c r="B105" s="6">
        <v>31519</v>
      </c>
      <c r="C105" s="10">
        <v>165</v>
      </c>
      <c r="D105" s="6">
        <v>2981</v>
      </c>
      <c r="E105" s="10">
        <v>100</v>
      </c>
      <c r="F105" s="6">
        <v>1995</v>
      </c>
      <c r="G105" s="10">
        <v>77</v>
      </c>
      <c r="H105" s="10">
        <v>588</v>
      </c>
      <c r="I105" s="10">
        <v>107</v>
      </c>
      <c r="J105" s="10">
        <v>939</v>
      </c>
      <c r="K105" s="10">
        <v>95</v>
      </c>
      <c r="L105" s="6">
        <v>3883</v>
      </c>
      <c r="M105" s="10">
        <v>544</v>
      </c>
      <c r="N105" s="6">
        <v>10386</v>
      </c>
      <c r="O105" s="10">
        <v>518</v>
      </c>
      <c r="P105" s="6">
        <v>7942</v>
      </c>
      <c r="Q105" s="10">
        <v>26</v>
      </c>
      <c r="R105" s="6">
        <v>2444</v>
      </c>
      <c r="S105" s="10">
        <v>0</v>
      </c>
      <c r="T105" s="10">
        <v>0</v>
      </c>
    </row>
    <row r="106" spans="1:20" x14ac:dyDescent="0.25">
      <c r="A106" s="5" t="s">
        <v>115</v>
      </c>
      <c r="B106" s="6">
        <v>16225</v>
      </c>
      <c r="C106" s="10">
        <v>61</v>
      </c>
      <c r="D106" s="6">
        <v>2114</v>
      </c>
      <c r="E106" s="10">
        <v>57</v>
      </c>
      <c r="F106" s="6">
        <v>2273</v>
      </c>
      <c r="G106" s="10">
        <v>24</v>
      </c>
      <c r="H106" s="10">
        <v>182</v>
      </c>
      <c r="I106" s="10">
        <v>54</v>
      </c>
      <c r="J106" s="6">
        <v>1178</v>
      </c>
      <c r="K106" s="10">
        <v>48</v>
      </c>
      <c r="L106" s="10">
        <v>605</v>
      </c>
      <c r="M106" s="10">
        <v>244</v>
      </c>
      <c r="N106" s="6">
        <v>6352</v>
      </c>
      <c r="O106" s="10">
        <v>203</v>
      </c>
      <c r="P106" s="6">
        <v>5280</v>
      </c>
      <c r="Q106" s="10">
        <v>40</v>
      </c>
      <c r="R106" s="6">
        <v>1069</v>
      </c>
      <c r="S106" s="10">
        <v>1</v>
      </c>
      <c r="T106" s="10">
        <v>3</v>
      </c>
    </row>
    <row r="107" spans="1:20" x14ac:dyDescent="0.25">
      <c r="A107" s="5" t="s">
        <v>116</v>
      </c>
      <c r="B107" s="6">
        <v>2920</v>
      </c>
      <c r="C107" s="10">
        <v>92</v>
      </c>
      <c r="D107" s="6">
        <v>1190</v>
      </c>
      <c r="E107" s="10">
        <v>230</v>
      </c>
      <c r="F107" s="6">
        <v>3050</v>
      </c>
      <c r="G107" s="10">
        <v>65</v>
      </c>
      <c r="H107" s="10">
        <v>727</v>
      </c>
      <c r="I107" s="10">
        <v>36</v>
      </c>
      <c r="J107" s="10">
        <v>233</v>
      </c>
      <c r="K107" s="10">
        <v>5</v>
      </c>
      <c r="L107" s="10">
        <v>163</v>
      </c>
      <c r="M107" s="10">
        <v>428</v>
      </c>
      <c r="N107" s="6">
        <v>5363</v>
      </c>
      <c r="O107" s="10">
        <v>420</v>
      </c>
      <c r="P107" s="6">
        <v>5227</v>
      </c>
      <c r="Q107" s="10">
        <v>8</v>
      </c>
      <c r="R107" s="10">
        <v>136</v>
      </c>
      <c r="S107" s="10">
        <v>0</v>
      </c>
      <c r="T107" s="10">
        <v>0</v>
      </c>
    </row>
    <row r="108" spans="1:20" x14ac:dyDescent="0.25">
      <c r="A108" s="5" t="s">
        <v>117</v>
      </c>
      <c r="B108" s="6">
        <v>52759</v>
      </c>
      <c r="C108" s="10">
        <v>145</v>
      </c>
      <c r="D108" s="6">
        <v>2022</v>
      </c>
      <c r="E108" s="10">
        <v>364</v>
      </c>
      <c r="F108" s="6">
        <v>5607</v>
      </c>
      <c r="G108" s="10">
        <v>24</v>
      </c>
      <c r="H108" s="10">
        <v>536</v>
      </c>
      <c r="I108" s="10">
        <v>89</v>
      </c>
      <c r="J108" s="10">
        <v>448</v>
      </c>
      <c r="K108" s="10">
        <v>0</v>
      </c>
      <c r="L108" s="10">
        <v>0</v>
      </c>
      <c r="M108" s="10">
        <v>622</v>
      </c>
      <c r="N108" s="6">
        <v>8613</v>
      </c>
      <c r="O108" s="10">
        <v>552</v>
      </c>
      <c r="P108" s="6">
        <v>5331</v>
      </c>
      <c r="Q108" s="10">
        <v>70</v>
      </c>
      <c r="R108" s="6">
        <v>3282</v>
      </c>
      <c r="S108" s="10">
        <v>0</v>
      </c>
      <c r="T108" s="10">
        <v>0</v>
      </c>
    </row>
    <row r="109" spans="1:20" x14ac:dyDescent="0.25">
      <c r="A109" s="5" t="s">
        <v>118</v>
      </c>
      <c r="B109" s="6">
        <v>4681</v>
      </c>
      <c r="C109" s="10">
        <v>45</v>
      </c>
      <c r="D109" s="10">
        <v>620</v>
      </c>
      <c r="E109" s="10">
        <v>30</v>
      </c>
      <c r="F109" s="10">
        <v>982</v>
      </c>
      <c r="G109" s="10">
        <v>0</v>
      </c>
      <c r="H109" s="10">
        <v>0</v>
      </c>
      <c r="I109" s="10">
        <v>12</v>
      </c>
      <c r="J109" s="10">
        <v>237</v>
      </c>
      <c r="K109" s="10">
        <v>0</v>
      </c>
      <c r="L109" s="10">
        <v>0</v>
      </c>
      <c r="M109" s="10">
        <v>87</v>
      </c>
      <c r="N109" s="6">
        <v>1839</v>
      </c>
      <c r="O109" s="10">
        <v>86</v>
      </c>
      <c r="P109" s="6">
        <v>1617</v>
      </c>
      <c r="Q109" s="10">
        <v>1</v>
      </c>
      <c r="R109" s="10">
        <v>222</v>
      </c>
      <c r="S109" s="10">
        <v>0</v>
      </c>
      <c r="T109" s="10">
        <v>0</v>
      </c>
    </row>
    <row r="110" spans="1:20" x14ac:dyDescent="0.25">
      <c r="A110" s="5" t="s">
        <v>119</v>
      </c>
      <c r="B110" s="10">
        <v>873</v>
      </c>
      <c r="C110" s="10">
        <v>0</v>
      </c>
      <c r="D110" s="10">
        <v>0</v>
      </c>
      <c r="E110" s="10">
        <v>103</v>
      </c>
      <c r="F110" s="6">
        <v>9222</v>
      </c>
      <c r="G110" s="10">
        <v>0</v>
      </c>
      <c r="H110" s="10">
        <v>0</v>
      </c>
      <c r="I110" s="10">
        <v>0</v>
      </c>
      <c r="J110" s="10">
        <v>0</v>
      </c>
      <c r="K110" s="10">
        <v>0</v>
      </c>
      <c r="L110" s="10">
        <v>0</v>
      </c>
      <c r="M110" s="10">
        <v>103</v>
      </c>
      <c r="N110" s="6">
        <v>9222</v>
      </c>
      <c r="O110" s="10">
        <v>56</v>
      </c>
      <c r="P110" s="10">
        <v>663</v>
      </c>
      <c r="Q110" s="10">
        <v>0</v>
      </c>
      <c r="R110" s="10">
        <v>0</v>
      </c>
      <c r="S110" s="10">
        <v>47</v>
      </c>
      <c r="T110" s="6">
        <v>8559</v>
      </c>
    </row>
    <row r="111" spans="1:20" x14ac:dyDescent="0.25">
      <c r="A111" s="5" t="s">
        <v>120</v>
      </c>
      <c r="B111" s="6">
        <v>10065</v>
      </c>
      <c r="C111" s="10">
        <v>8</v>
      </c>
      <c r="D111" s="10">
        <v>474</v>
      </c>
      <c r="E111" s="10">
        <v>16</v>
      </c>
      <c r="F111" s="6">
        <v>1445</v>
      </c>
      <c r="G111" s="10">
        <v>21</v>
      </c>
      <c r="H111" s="10">
        <v>104</v>
      </c>
      <c r="I111" s="10">
        <v>38</v>
      </c>
      <c r="J111" s="10">
        <v>513</v>
      </c>
      <c r="K111" s="10">
        <v>0</v>
      </c>
      <c r="L111" s="10">
        <v>0</v>
      </c>
      <c r="M111" s="10">
        <v>83</v>
      </c>
      <c r="N111" s="6">
        <v>2536</v>
      </c>
      <c r="O111" s="10">
        <v>57</v>
      </c>
      <c r="P111" s="10">
        <v>616</v>
      </c>
      <c r="Q111" s="10">
        <v>26</v>
      </c>
      <c r="R111" s="6">
        <v>1920</v>
      </c>
      <c r="S111" s="10">
        <v>0</v>
      </c>
      <c r="T111" s="10">
        <v>0</v>
      </c>
    </row>
    <row r="112" spans="1:20" x14ac:dyDescent="0.25">
      <c r="A112" s="5" t="s">
        <v>121</v>
      </c>
      <c r="B112" s="6">
        <v>23158</v>
      </c>
      <c r="C112" s="10">
        <v>48</v>
      </c>
      <c r="D112" s="10">
        <v>288</v>
      </c>
      <c r="E112" s="10">
        <v>23</v>
      </c>
      <c r="F112" s="10">
        <v>988</v>
      </c>
      <c r="G112" s="10">
        <v>0</v>
      </c>
      <c r="H112" s="10">
        <v>0</v>
      </c>
      <c r="I112" s="10">
        <v>48</v>
      </c>
      <c r="J112" s="10">
        <v>412</v>
      </c>
      <c r="K112" s="10">
        <v>3</v>
      </c>
      <c r="L112" s="10">
        <v>477</v>
      </c>
      <c r="M112" s="10">
        <v>122</v>
      </c>
      <c r="N112" s="6">
        <v>2165</v>
      </c>
      <c r="O112" s="10">
        <v>119</v>
      </c>
      <c r="P112" s="6">
        <v>1688</v>
      </c>
      <c r="Q112" s="10">
        <v>3</v>
      </c>
      <c r="R112" s="10">
        <v>477</v>
      </c>
      <c r="S112" s="10">
        <v>0</v>
      </c>
      <c r="T112" s="10">
        <v>0</v>
      </c>
    </row>
    <row r="113" spans="1:20" x14ac:dyDescent="0.25">
      <c r="A113" s="5" t="s">
        <v>122</v>
      </c>
      <c r="B113" s="6">
        <v>6096</v>
      </c>
      <c r="C113" s="10">
        <v>50</v>
      </c>
      <c r="D113" s="10">
        <v>551</v>
      </c>
      <c r="E113" s="10">
        <v>40</v>
      </c>
      <c r="F113" s="10">
        <v>483</v>
      </c>
      <c r="G113" s="10">
        <v>3</v>
      </c>
      <c r="H113" s="10">
        <v>5</v>
      </c>
      <c r="I113" s="10">
        <v>10</v>
      </c>
      <c r="J113" s="10">
        <v>80</v>
      </c>
      <c r="K113" s="10">
        <v>0</v>
      </c>
      <c r="L113" s="10">
        <v>0</v>
      </c>
      <c r="M113" s="10">
        <v>103</v>
      </c>
      <c r="N113" s="6">
        <v>1119</v>
      </c>
      <c r="O113" s="10">
        <v>103</v>
      </c>
      <c r="P113" s="6">
        <v>1119</v>
      </c>
      <c r="Q113" s="10">
        <v>0</v>
      </c>
      <c r="R113" s="10">
        <v>0</v>
      </c>
      <c r="S113" s="10">
        <v>0</v>
      </c>
      <c r="T113" s="10">
        <v>0</v>
      </c>
    </row>
    <row r="114" spans="1:20" x14ac:dyDescent="0.25">
      <c r="A114" s="5" t="s">
        <v>123</v>
      </c>
      <c r="B114" s="6">
        <v>1232</v>
      </c>
      <c r="C114" s="10">
        <v>4</v>
      </c>
      <c r="D114" s="10">
        <v>250</v>
      </c>
      <c r="E114" s="10">
        <v>3</v>
      </c>
      <c r="F114" s="10">
        <v>61</v>
      </c>
      <c r="G114" s="10">
        <v>0</v>
      </c>
      <c r="H114" s="10">
        <v>0</v>
      </c>
      <c r="I114" s="10">
        <v>11</v>
      </c>
      <c r="J114" s="10">
        <v>99</v>
      </c>
      <c r="K114" s="10">
        <v>0</v>
      </c>
      <c r="L114" s="10">
        <v>0</v>
      </c>
      <c r="M114" s="10">
        <v>18</v>
      </c>
      <c r="N114" s="10">
        <v>410</v>
      </c>
      <c r="O114" s="10">
        <v>18</v>
      </c>
      <c r="P114" s="10">
        <v>410</v>
      </c>
      <c r="Q114" s="10">
        <v>0</v>
      </c>
      <c r="R114" s="10">
        <v>0</v>
      </c>
      <c r="S114" s="10">
        <v>0</v>
      </c>
      <c r="T114" s="10">
        <v>0</v>
      </c>
    </row>
    <row r="115" spans="1:20" x14ac:dyDescent="0.25">
      <c r="A115" s="5" t="s">
        <v>124</v>
      </c>
      <c r="B115" s="6">
        <v>9286</v>
      </c>
      <c r="C115" s="10">
        <v>56</v>
      </c>
      <c r="D115" s="10">
        <v>944</v>
      </c>
      <c r="E115" s="10">
        <v>128</v>
      </c>
      <c r="F115" s="6">
        <v>6748</v>
      </c>
      <c r="G115" s="10">
        <v>23</v>
      </c>
      <c r="H115" s="10">
        <v>335</v>
      </c>
      <c r="I115" s="10">
        <v>138</v>
      </c>
      <c r="J115" s="6">
        <v>1442</v>
      </c>
      <c r="K115" s="10">
        <v>0</v>
      </c>
      <c r="L115" s="10">
        <v>0</v>
      </c>
      <c r="M115" s="10">
        <v>345</v>
      </c>
      <c r="N115" s="6">
        <v>9469</v>
      </c>
      <c r="O115" s="10">
        <v>273</v>
      </c>
      <c r="P115" s="6">
        <v>9322</v>
      </c>
      <c r="Q115" s="10">
        <v>48</v>
      </c>
      <c r="R115" s="10">
        <v>122</v>
      </c>
      <c r="S115" s="10">
        <v>24</v>
      </c>
      <c r="T115" s="10">
        <v>25</v>
      </c>
    </row>
    <row r="116" spans="1:20" x14ac:dyDescent="0.25">
      <c r="A116" s="5" t="s">
        <v>125</v>
      </c>
      <c r="B116" s="6">
        <v>85846</v>
      </c>
      <c r="C116" s="10">
        <v>245</v>
      </c>
      <c r="D116" s="6">
        <v>2839</v>
      </c>
      <c r="E116" s="10">
        <v>464</v>
      </c>
      <c r="F116" s="6">
        <v>8556</v>
      </c>
      <c r="G116" s="10">
        <v>170</v>
      </c>
      <c r="H116" s="6">
        <v>1106</v>
      </c>
      <c r="I116" s="10">
        <v>340</v>
      </c>
      <c r="J116" s="6">
        <v>3535</v>
      </c>
      <c r="K116" s="10">
        <v>227</v>
      </c>
      <c r="L116" s="6">
        <v>9252</v>
      </c>
      <c r="M116" s="6">
        <v>1446</v>
      </c>
      <c r="N116" s="6">
        <v>25288</v>
      </c>
      <c r="O116" s="6">
        <v>1323</v>
      </c>
      <c r="P116" s="6">
        <v>19256</v>
      </c>
      <c r="Q116" s="10">
        <v>111</v>
      </c>
      <c r="R116" s="6">
        <v>5995</v>
      </c>
      <c r="S116" s="10">
        <v>12</v>
      </c>
      <c r="T116" s="10">
        <v>37</v>
      </c>
    </row>
    <row r="117" spans="1:20" x14ac:dyDescent="0.25">
      <c r="A117" s="5" t="s">
        <v>126</v>
      </c>
      <c r="B117" s="6">
        <v>4261</v>
      </c>
      <c r="C117" s="10">
        <v>48</v>
      </c>
      <c r="D117" s="10">
        <v>504</v>
      </c>
      <c r="E117" s="10">
        <v>20</v>
      </c>
      <c r="F117" s="10">
        <v>370</v>
      </c>
      <c r="G117" s="10">
        <v>5</v>
      </c>
      <c r="H117" s="10">
        <v>30</v>
      </c>
      <c r="I117" s="10">
        <v>12</v>
      </c>
      <c r="J117" s="10">
        <v>84</v>
      </c>
      <c r="K117" s="10">
        <v>3</v>
      </c>
      <c r="L117" s="10">
        <v>375</v>
      </c>
      <c r="M117" s="10">
        <v>88</v>
      </c>
      <c r="N117" s="6">
        <v>1363</v>
      </c>
      <c r="O117" s="10">
        <v>87</v>
      </c>
      <c r="P117" s="6">
        <v>1053</v>
      </c>
      <c r="Q117" s="10">
        <v>1</v>
      </c>
      <c r="R117" s="10">
        <v>310</v>
      </c>
      <c r="S117" s="10">
        <v>0</v>
      </c>
      <c r="T117" s="10">
        <v>0</v>
      </c>
    </row>
    <row r="118" spans="1:20" x14ac:dyDescent="0.25">
      <c r="A118" s="5" t="s">
        <v>127</v>
      </c>
      <c r="B118" s="6">
        <v>4750</v>
      </c>
      <c r="C118" s="10">
        <v>44</v>
      </c>
      <c r="D118" s="10">
        <v>410</v>
      </c>
      <c r="E118" s="10">
        <v>40</v>
      </c>
      <c r="F118" s="6">
        <v>1111</v>
      </c>
      <c r="G118" s="10">
        <v>6</v>
      </c>
      <c r="H118" s="10">
        <v>17</v>
      </c>
      <c r="I118" s="10">
        <v>94</v>
      </c>
      <c r="J118" s="10">
        <v>751</v>
      </c>
      <c r="K118" s="10">
        <v>19</v>
      </c>
      <c r="L118" s="10">
        <v>447</v>
      </c>
      <c r="M118" s="10">
        <v>203</v>
      </c>
      <c r="N118" s="6">
        <v>2736</v>
      </c>
      <c r="O118" s="10">
        <v>189</v>
      </c>
      <c r="P118" s="6">
        <v>2179</v>
      </c>
      <c r="Q118" s="10">
        <v>14</v>
      </c>
      <c r="R118" s="10">
        <v>557</v>
      </c>
      <c r="S118" s="10">
        <v>0</v>
      </c>
      <c r="T118" s="10">
        <v>0</v>
      </c>
    </row>
    <row r="119" spans="1:20" x14ac:dyDescent="0.25">
      <c r="A119" s="5" t="s">
        <v>128</v>
      </c>
      <c r="B119" s="6">
        <v>19943</v>
      </c>
      <c r="C119" s="10">
        <v>89</v>
      </c>
      <c r="D119" s="6">
        <v>1679</v>
      </c>
      <c r="E119" s="10">
        <v>205</v>
      </c>
      <c r="F119" s="6">
        <v>2447</v>
      </c>
      <c r="G119" s="10">
        <v>22</v>
      </c>
      <c r="H119" s="10">
        <v>265</v>
      </c>
      <c r="I119" s="10">
        <v>181</v>
      </c>
      <c r="J119" s="6">
        <v>2044</v>
      </c>
      <c r="K119" s="10">
        <v>61</v>
      </c>
      <c r="L119" s="6">
        <v>1222</v>
      </c>
      <c r="M119" s="10">
        <v>558</v>
      </c>
      <c r="N119" s="6">
        <v>7657</v>
      </c>
      <c r="O119" s="10">
        <v>544</v>
      </c>
      <c r="P119" s="6">
        <v>6485</v>
      </c>
      <c r="Q119" s="10">
        <v>14</v>
      </c>
      <c r="R119" s="6">
        <v>1172</v>
      </c>
      <c r="S119" s="10">
        <v>0</v>
      </c>
      <c r="T119" s="10">
        <v>0</v>
      </c>
    </row>
    <row r="120" spans="1:20" x14ac:dyDescent="0.25">
      <c r="A120" s="5" t="s">
        <v>129</v>
      </c>
      <c r="B120" s="6">
        <v>41674</v>
      </c>
      <c r="C120" s="10">
        <v>200</v>
      </c>
      <c r="D120" s="6">
        <v>4638</v>
      </c>
      <c r="E120" s="10">
        <v>81</v>
      </c>
      <c r="F120" s="6">
        <v>1938</v>
      </c>
      <c r="G120" s="10">
        <v>19</v>
      </c>
      <c r="H120" s="10">
        <v>190</v>
      </c>
      <c r="I120" s="10">
        <v>164</v>
      </c>
      <c r="J120" s="6">
        <v>1468</v>
      </c>
      <c r="K120" s="10">
        <v>103</v>
      </c>
      <c r="L120" s="6">
        <v>6415</v>
      </c>
      <c r="M120" s="10">
        <v>567</v>
      </c>
      <c r="N120" s="6">
        <v>14649</v>
      </c>
      <c r="O120" s="10">
        <v>523</v>
      </c>
      <c r="P120" s="6">
        <v>12400</v>
      </c>
      <c r="Q120" s="10">
        <v>44</v>
      </c>
      <c r="R120" s="6">
        <v>2249</v>
      </c>
      <c r="S120" s="10">
        <v>0</v>
      </c>
      <c r="T120" s="10">
        <v>0</v>
      </c>
    </row>
    <row r="121" spans="1:20" x14ac:dyDescent="0.25">
      <c r="A121" s="5" t="s">
        <v>130</v>
      </c>
      <c r="B121" s="6">
        <v>405262</v>
      </c>
      <c r="C121" s="6">
        <v>1685</v>
      </c>
      <c r="D121" s="6">
        <v>45467</v>
      </c>
      <c r="E121" s="10">
        <v>636</v>
      </c>
      <c r="F121" s="6">
        <v>14835</v>
      </c>
      <c r="G121" s="10">
        <v>276</v>
      </c>
      <c r="H121" s="6">
        <v>2085</v>
      </c>
      <c r="I121" s="6">
        <v>1641</v>
      </c>
      <c r="J121" s="6">
        <v>20448</v>
      </c>
      <c r="K121" s="10">
        <v>326</v>
      </c>
      <c r="L121" s="6">
        <v>10676</v>
      </c>
      <c r="M121" s="6">
        <v>4564</v>
      </c>
      <c r="N121" s="6">
        <v>93511</v>
      </c>
      <c r="O121" s="6">
        <v>3936</v>
      </c>
      <c r="P121" s="6">
        <v>74933</v>
      </c>
      <c r="Q121" s="10">
        <v>607</v>
      </c>
      <c r="R121" s="6">
        <v>17515</v>
      </c>
      <c r="S121" s="10">
        <v>21</v>
      </c>
      <c r="T121" s="6">
        <v>1063</v>
      </c>
    </row>
    <row r="122" spans="1:20" x14ac:dyDescent="0.25">
      <c r="A122" s="5" t="s">
        <v>131</v>
      </c>
      <c r="B122" s="6">
        <v>8252</v>
      </c>
      <c r="C122" s="10">
        <v>61</v>
      </c>
      <c r="D122" s="10">
        <v>989</v>
      </c>
      <c r="E122" s="10">
        <v>59</v>
      </c>
      <c r="F122" s="6">
        <v>1064</v>
      </c>
      <c r="G122" s="10">
        <v>40</v>
      </c>
      <c r="H122" s="10">
        <v>502</v>
      </c>
      <c r="I122" s="10">
        <v>106</v>
      </c>
      <c r="J122" s="6">
        <v>2296</v>
      </c>
      <c r="K122" s="10">
        <v>11</v>
      </c>
      <c r="L122" s="10">
        <v>254</v>
      </c>
      <c r="M122" s="10">
        <v>277</v>
      </c>
      <c r="N122" s="6">
        <v>5105</v>
      </c>
      <c r="O122" s="10">
        <v>273</v>
      </c>
      <c r="P122" s="6">
        <v>4510</v>
      </c>
      <c r="Q122" s="10">
        <v>4</v>
      </c>
      <c r="R122" s="10">
        <v>595</v>
      </c>
      <c r="S122" s="10">
        <v>0</v>
      </c>
      <c r="T122" s="10">
        <v>0</v>
      </c>
    </row>
    <row r="123" spans="1:20" x14ac:dyDescent="0.25">
      <c r="A123" s="5" t="s">
        <v>132</v>
      </c>
      <c r="B123" s="6">
        <v>61254</v>
      </c>
      <c r="C123" s="10">
        <v>233</v>
      </c>
      <c r="D123" s="6">
        <v>5516</v>
      </c>
      <c r="E123" s="10">
        <v>228</v>
      </c>
      <c r="F123" s="6">
        <v>7682</v>
      </c>
      <c r="G123" s="10">
        <v>67</v>
      </c>
      <c r="H123" s="6">
        <v>1020</v>
      </c>
      <c r="I123" s="10">
        <v>352</v>
      </c>
      <c r="J123" s="6">
        <v>5117</v>
      </c>
      <c r="K123" s="10">
        <v>0</v>
      </c>
      <c r="L123" s="10">
        <v>0</v>
      </c>
      <c r="M123" s="10">
        <v>880</v>
      </c>
      <c r="N123" s="6">
        <v>19335</v>
      </c>
      <c r="O123" s="10">
        <v>783</v>
      </c>
      <c r="P123" s="6">
        <v>14457</v>
      </c>
      <c r="Q123" s="10">
        <v>84</v>
      </c>
      <c r="R123" s="6">
        <v>4778</v>
      </c>
      <c r="S123" s="10">
        <v>13</v>
      </c>
      <c r="T123" s="10">
        <v>100</v>
      </c>
    </row>
    <row r="124" spans="1:20" x14ac:dyDescent="0.25">
      <c r="A124" s="5" t="s">
        <v>133</v>
      </c>
      <c r="B124" s="6">
        <v>863407</v>
      </c>
      <c r="C124" s="6">
        <v>3455</v>
      </c>
      <c r="D124" s="6">
        <v>114898</v>
      </c>
      <c r="E124" s="6">
        <v>2808</v>
      </c>
      <c r="F124" s="6">
        <v>104999</v>
      </c>
      <c r="G124" s="6">
        <v>1806</v>
      </c>
      <c r="H124" s="6">
        <v>30072</v>
      </c>
      <c r="I124" s="6">
        <v>5318</v>
      </c>
      <c r="J124" s="6">
        <v>124759</v>
      </c>
      <c r="K124" s="10">
        <v>0</v>
      </c>
      <c r="L124" s="10">
        <v>0</v>
      </c>
      <c r="M124" s="6">
        <v>13387</v>
      </c>
      <c r="N124" s="6">
        <v>374728</v>
      </c>
      <c r="O124" s="6">
        <v>11435</v>
      </c>
      <c r="P124" s="6">
        <v>257739</v>
      </c>
      <c r="Q124" s="6">
        <v>1559</v>
      </c>
      <c r="R124" s="6">
        <v>99319</v>
      </c>
      <c r="S124" s="10">
        <v>393</v>
      </c>
      <c r="T124" s="6">
        <v>17670</v>
      </c>
    </row>
    <row r="125" spans="1:20" x14ac:dyDescent="0.25">
      <c r="A125" s="5" t="s">
        <v>134</v>
      </c>
      <c r="B125" s="6">
        <v>301578</v>
      </c>
      <c r="C125" s="6">
        <v>2056</v>
      </c>
      <c r="D125" s="6">
        <v>38905</v>
      </c>
      <c r="E125" s="6">
        <v>2169</v>
      </c>
      <c r="F125" s="6">
        <v>36282</v>
      </c>
      <c r="G125" s="6">
        <v>1431</v>
      </c>
      <c r="H125" s="6">
        <v>15278</v>
      </c>
      <c r="I125" s="6">
        <v>2834</v>
      </c>
      <c r="J125" s="6">
        <v>28716</v>
      </c>
      <c r="K125" s="10">
        <v>258</v>
      </c>
      <c r="L125" s="6">
        <v>20541</v>
      </c>
      <c r="M125" s="6">
        <v>8748</v>
      </c>
      <c r="N125" s="6">
        <v>139722</v>
      </c>
      <c r="O125" s="6">
        <v>5567</v>
      </c>
      <c r="P125" s="6">
        <v>66771</v>
      </c>
      <c r="Q125" s="6">
        <v>2952</v>
      </c>
      <c r="R125" s="6">
        <v>71229</v>
      </c>
      <c r="S125" s="10">
        <v>229</v>
      </c>
      <c r="T125" s="6">
        <v>1722</v>
      </c>
    </row>
    <row r="126" spans="1:20" x14ac:dyDescent="0.25">
      <c r="A126" s="5" t="s">
        <v>135</v>
      </c>
      <c r="B126" s="6">
        <v>4608</v>
      </c>
      <c r="C126" s="10">
        <v>30</v>
      </c>
      <c r="D126" s="10">
        <v>340</v>
      </c>
      <c r="E126" s="10">
        <v>27</v>
      </c>
      <c r="F126" s="10">
        <v>297</v>
      </c>
      <c r="G126" s="10">
        <v>0</v>
      </c>
      <c r="H126" s="10">
        <v>0</v>
      </c>
      <c r="I126" s="10">
        <v>25</v>
      </c>
      <c r="J126" s="10">
        <v>193</v>
      </c>
      <c r="K126" s="10">
        <v>9</v>
      </c>
      <c r="L126" s="10">
        <v>117</v>
      </c>
      <c r="M126" s="10">
        <v>91</v>
      </c>
      <c r="N126" s="10">
        <v>947</v>
      </c>
      <c r="O126" s="10">
        <v>89</v>
      </c>
      <c r="P126" s="10">
        <v>882</v>
      </c>
      <c r="Q126" s="10">
        <v>2</v>
      </c>
      <c r="R126" s="10">
        <v>65</v>
      </c>
      <c r="S126" s="10">
        <v>0</v>
      </c>
      <c r="T126" s="10">
        <v>0</v>
      </c>
    </row>
    <row r="127" spans="1:20" x14ac:dyDescent="0.25">
      <c r="A127" s="5" t="s">
        <v>136</v>
      </c>
      <c r="B127" s="6">
        <v>1406</v>
      </c>
      <c r="C127" s="10">
        <v>0</v>
      </c>
      <c r="D127" s="10">
        <v>0</v>
      </c>
      <c r="E127" s="10">
        <v>0</v>
      </c>
      <c r="F127" s="10">
        <v>0</v>
      </c>
      <c r="G127" s="10">
        <v>0</v>
      </c>
      <c r="H127" s="10">
        <v>0</v>
      </c>
      <c r="I127" s="10">
        <v>0</v>
      </c>
      <c r="J127" s="10">
        <v>0</v>
      </c>
      <c r="K127" s="10">
        <v>0</v>
      </c>
      <c r="L127" s="10">
        <v>0</v>
      </c>
      <c r="M127" s="10">
        <v>0</v>
      </c>
      <c r="N127" s="10">
        <v>0</v>
      </c>
      <c r="O127" s="10">
        <v>0</v>
      </c>
      <c r="P127" s="10">
        <v>0</v>
      </c>
      <c r="Q127" s="10">
        <v>0</v>
      </c>
      <c r="R127" s="10">
        <v>0</v>
      </c>
      <c r="S127" s="10">
        <v>0</v>
      </c>
      <c r="T127" s="10">
        <v>0</v>
      </c>
    </row>
    <row r="128" spans="1:20" x14ac:dyDescent="0.25">
      <c r="A128" s="5" t="s">
        <v>137</v>
      </c>
      <c r="B128" s="6">
        <v>147730</v>
      </c>
      <c r="C128" s="10">
        <v>852</v>
      </c>
      <c r="D128" s="6">
        <v>21902</v>
      </c>
      <c r="E128" s="10">
        <v>311</v>
      </c>
      <c r="F128" s="6">
        <v>12103</v>
      </c>
      <c r="G128" s="10">
        <v>158</v>
      </c>
      <c r="H128" s="10">
        <v>937</v>
      </c>
      <c r="I128" s="10">
        <v>783</v>
      </c>
      <c r="J128" s="6">
        <v>11028</v>
      </c>
      <c r="K128" s="10">
        <v>90</v>
      </c>
      <c r="L128" s="6">
        <v>8872</v>
      </c>
      <c r="M128" s="6">
        <v>2194</v>
      </c>
      <c r="N128" s="6">
        <v>54842</v>
      </c>
      <c r="O128" s="6">
        <v>1629</v>
      </c>
      <c r="P128" s="6">
        <v>36023</v>
      </c>
      <c r="Q128" s="10">
        <v>565</v>
      </c>
      <c r="R128" s="6">
        <v>18819</v>
      </c>
      <c r="S128" s="10">
        <v>0</v>
      </c>
      <c r="T128" s="10">
        <v>0</v>
      </c>
    </row>
    <row r="129" spans="1:20" x14ac:dyDescent="0.25">
      <c r="A129" s="5" t="s">
        <v>138</v>
      </c>
      <c r="B129" s="6">
        <v>4032</v>
      </c>
      <c r="C129" s="10">
        <v>0</v>
      </c>
      <c r="D129" s="10">
        <v>0</v>
      </c>
      <c r="E129" s="10">
        <v>35</v>
      </c>
      <c r="F129" s="10">
        <v>445</v>
      </c>
      <c r="G129" s="10">
        <v>12</v>
      </c>
      <c r="H129" s="10">
        <v>61</v>
      </c>
      <c r="I129" s="10">
        <v>100</v>
      </c>
      <c r="J129" s="10">
        <v>807</v>
      </c>
      <c r="K129" s="10">
        <v>169</v>
      </c>
      <c r="L129" s="6">
        <v>1203</v>
      </c>
      <c r="M129" s="10">
        <v>316</v>
      </c>
      <c r="N129" s="6">
        <v>2516</v>
      </c>
      <c r="O129" s="10">
        <v>316</v>
      </c>
      <c r="P129" s="6">
        <v>2516</v>
      </c>
      <c r="Q129" s="10">
        <v>0</v>
      </c>
      <c r="R129" s="10">
        <v>0</v>
      </c>
      <c r="S129" s="10">
        <v>0</v>
      </c>
      <c r="T129" s="10">
        <v>0</v>
      </c>
    </row>
    <row r="130" spans="1:20" x14ac:dyDescent="0.25">
      <c r="A130" s="5" t="s">
        <v>139</v>
      </c>
      <c r="B130" s="6">
        <v>4716</v>
      </c>
      <c r="C130" s="10">
        <v>11</v>
      </c>
      <c r="D130" s="10">
        <v>146</v>
      </c>
      <c r="E130" s="10">
        <v>7</v>
      </c>
      <c r="F130" s="10">
        <v>301</v>
      </c>
      <c r="G130" s="10">
        <v>0</v>
      </c>
      <c r="H130" s="10">
        <v>0</v>
      </c>
      <c r="I130" s="10">
        <v>0</v>
      </c>
      <c r="J130" s="10">
        <v>0</v>
      </c>
      <c r="K130" s="10">
        <v>0</v>
      </c>
      <c r="L130" s="10">
        <v>0</v>
      </c>
      <c r="M130" s="10">
        <v>18</v>
      </c>
      <c r="N130" s="10">
        <v>447</v>
      </c>
      <c r="O130" s="10">
        <v>18</v>
      </c>
      <c r="P130" s="10">
        <v>447</v>
      </c>
      <c r="Q130" s="10">
        <v>0</v>
      </c>
      <c r="R130" s="10">
        <v>0</v>
      </c>
      <c r="S130" s="10">
        <v>0</v>
      </c>
      <c r="T130" s="10">
        <v>0</v>
      </c>
    </row>
    <row r="131" spans="1:20" x14ac:dyDescent="0.25">
      <c r="A131" s="5" t="s">
        <v>140</v>
      </c>
      <c r="B131" s="6">
        <v>20022</v>
      </c>
      <c r="C131" s="10">
        <v>45</v>
      </c>
      <c r="D131" s="10">
        <v>649</v>
      </c>
      <c r="E131" s="10">
        <v>32</v>
      </c>
      <c r="F131" s="6">
        <v>1314</v>
      </c>
      <c r="G131" s="10">
        <v>2</v>
      </c>
      <c r="H131" s="10">
        <v>15</v>
      </c>
      <c r="I131" s="10">
        <v>57</v>
      </c>
      <c r="J131" s="10">
        <v>382</v>
      </c>
      <c r="K131" s="10">
        <v>2</v>
      </c>
      <c r="L131" s="10">
        <v>53</v>
      </c>
      <c r="M131" s="10">
        <v>138</v>
      </c>
      <c r="N131" s="6">
        <v>2413</v>
      </c>
      <c r="O131" s="10">
        <v>138</v>
      </c>
      <c r="P131" s="6">
        <v>2413</v>
      </c>
      <c r="Q131" s="10">
        <v>0</v>
      </c>
      <c r="R131" s="10">
        <v>0</v>
      </c>
      <c r="S131" s="10">
        <v>0</v>
      </c>
      <c r="T131" s="10">
        <v>0</v>
      </c>
    </row>
    <row r="132" spans="1:20" x14ac:dyDescent="0.25">
      <c r="A132" s="5" t="s">
        <v>141</v>
      </c>
      <c r="B132" s="10">
        <v>993</v>
      </c>
      <c r="C132" s="10">
        <v>47</v>
      </c>
      <c r="D132" s="10">
        <v>782</v>
      </c>
      <c r="E132" s="10">
        <v>0</v>
      </c>
      <c r="F132" s="10">
        <v>0</v>
      </c>
      <c r="G132" s="10">
        <v>0</v>
      </c>
      <c r="H132" s="10">
        <v>0</v>
      </c>
      <c r="I132" s="10">
        <v>12</v>
      </c>
      <c r="J132" s="10">
        <v>96</v>
      </c>
      <c r="K132" s="10">
        <v>0</v>
      </c>
      <c r="L132" s="10">
        <v>0</v>
      </c>
      <c r="M132" s="10">
        <v>59</v>
      </c>
      <c r="N132" s="10">
        <v>878</v>
      </c>
      <c r="O132" s="10">
        <v>59</v>
      </c>
      <c r="P132" s="10">
        <v>878</v>
      </c>
      <c r="Q132" s="10">
        <v>0</v>
      </c>
      <c r="R132" s="10">
        <v>0</v>
      </c>
      <c r="S132" s="10">
        <v>0</v>
      </c>
      <c r="T132" s="10">
        <v>0</v>
      </c>
    </row>
    <row r="133" spans="1:20" x14ac:dyDescent="0.25">
      <c r="A133" s="5" t="s">
        <v>142</v>
      </c>
      <c r="B133" s="6">
        <v>14435</v>
      </c>
      <c r="C133" s="10">
        <v>115</v>
      </c>
      <c r="D133" s="6">
        <v>4005</v>
      </c>
      <c r="E133" s="10">
        <v>74</v>
      </c>
      <c r="F133" s="6">
        <v>2201</v>
      </c>
      <c r="G133" s="10">
        <v>5</v>
      </c>
      <c r="H133" s="10">
        <v>35</v>
      </c>
      <c r="I133" s="10">
        <v>11</v>
      </c>
      <c r="J133" s="10">
        <v>84</v>
      </c>
      <c r="K133" s="10">
        <v>0</v>
      </c>
      <c r="L133" s="10">
        <v>0</v>
      </c>
      <c r="M133" s="10">
        <v>205</v>
      </c>
      <c r="N133" s="6">
        <v>6325</v>
      </c>
      <c r="O133" s="10">
        <v>117</v>
      </c>
      <c r="P133" s="6">
        <v>2992</v>
      </c>
      <c r="Q133" s="10">
        <v>88</v>
      </c>
      <c r="R133" s="6">
        <v>3333</v>
      </c>
      <c r="S133" s="10">
        <v>0</v>
      </c>
      <c r="T133" s="10">
        <v>0</v>
      </c>
    </row>
    <row r="134" spans="1:20" x14ac:dyDescent="0.25">
      <c r="A134" s="5" t="s">
        <v>143</v>
      </c>
      <c r="B134" s="6">
        <v>1834</v>
      </c>
      <c r="C134" s="10">
        <v>0</v>
      </c>
      <c r="D134" s="10">
        <v>0</v>
      </c>
      <c r="E134" s="10">
        <v>0</v>
      </c>
      <c r="F134" s="10">
        <v>0</v>
      </c>
      <c r="G134" s="10">
        <v>0</v>
      </c>
      <c r="H134" s="10">
        <v>0</v>
      </c>
      <c r="I134" s="10">
        <v>0</v>
      </c>
      <c r="J134" s="10">
        <v>0</v>
      </c>
      <c r="K134" s="10">
        <v>0</v>
      </c>
      <c r="L134" s="10">
        <v>0</v>
      </c>
      <c r="M134" s="10">
        <v>0</v>
      </c>
      <c r="N134" s="10">
        <v>0</v>
      </c>
      <c r="O134" s="10">
        <v>0</v>
      </c>
      <c r="P134" s="10">
        <v>0</v>
      </c>
      <c r="Q134" s="10">
        <v>0</v>
      </c>
      <c r="R134" s="10">
        <v>0</v>
      </c>
      <c r="S134" s="10">
        <v>0</v>
      </c>
      <c r="T134" s="10">
        <v>0</v>
      </c>
    </row>
    <row r="135" spans="1:20" x14ac:dyDescent="0.25">
      <c r="A135" s="5" t="s">
        <v>144</v>
      </c>
      <c r="B135" s="6">
        <v>298915</v>
      </c>
      <c r="C135" s="6">
        <v>1578</v>
      </c>
      <c r="D135" s="6">
        <v>33820</v>
      </c>
      <c r="E135" s="6">
        <v>1299</v>
      </c>
      <c r="F135" s="6">
        <v>30796</v>
      </c>
      <c r="G135" s="10">
        <v>281</v>
      </c>
      <c r="H135" s="6">
        <v>6090</v>
      </c>
      <c r="I135" s="10">
        <v>919</v>
      </c>
      <c r="J135" s="6">
        <v>15136</v>
      </c>
      <c r="K135" s="10">
        <v>5</v>
      </c>
      <c r="L135" s="6">
        <v>1442</v>
      </c>
      <c r="M135" s="6">
        <v>4082</v>
      </c>
      <c r="N135" s="6">
        <v>87284</v>
      </c>
      <c r="O135" s="6">
        <v>1975</v>
      </c>
      <c r="P135" s="6">
        <v>42955</v>
      </c>
      <c r="Q135" s="6">
        <v>2106</v>
      </c>
      <c r="R135" s="6">
        <v>44302</v>
      </c>
      <c r="S135" s="10">
        <v>1</v>
      </c>
      <c r="T135" s="10">
        <v>27</v>
      </c>
    </row>
    <row r="136" spans="1:20" x14ac:dyDescent="0.25">
      <c r="A136" s="5" t="s">
        <v>145</v>
      </c>
      <c r="B136" s="6">
        <v>1853</v>
      </c>
      <c r="C136" s="10">
        <v>0</v>
      </c>
      <c r="D136" s="10">
        <v>0</v>
      </c>
      <c r="E136" s="10">
        <v>1</v>
      </c>
      <c r="F136" s="10">
        <v>30</v>
      </c>
      <c r="G136" s="10">
        <v>1</v>
      </c>
      <c r="H136" s="10">
        <v>6</v>
      </c>
      <c r="I136" s="10">
        <v>0</v>
      </c>
      <c r="J136" s="10">
        <v>0</v>
      </c>
      <c r="K136" s="10">
        <v>0</v>
      </c>
      <c r="L136" s="10">
        <v>0</v>
      </c>
      <c r="M136" s="10">
        <v>2</v>
      </c>
      <c r="N136" s="10">
        <v>36</v>
      </c>
      <c r="O136" s="10">
        <v>2</v>
      </c>
      <c r="P136" s="10">
        <v>36</v>
      </c>
      <c r="Q136" s="10">
        <v>0</v>
      </c>
      <c r="R136" s="10">
        <v>0</v>
      </c>
      <c r="S136" s="10">
        <v>0</v>
      </c>
      <c r="T136" s="10">
        <v>0</v>
      </c>
    </row>
    <row r="137" spans="1:20" x14ac:dyDescent="0.25">
      <c r="A137" s="5" t="s">
        <v>146</v>
      </c>
      <c r="B137" s="6">
        <v>31076</v>
      </c>
      <c r="C137" s="10">
        <v>173</v>
      </c>
      <c r="D137" s="6">
        <v>3020</v>
      </c>
      <c r="E137" s="10">
        <v>172</v>
      </c>
      <c r="F137" s="6">
        <v>4929</v>
      </c>
      <c r="G137" s="10">
        <v>71</v>
      </c>
      <c r="H137" s="10">
        <v>315</v>
      </c>
      <c r="I137" s="10">
        <v>315</v>
      </c>
      <c r="J137" s="6">
        <v>2758</v>
      </c>
      <c r="K137" s="10">
        <v>322</v>
      </c>
      <c r="L137" s="6">
        <v>4026</v>
      </c>
      <c r="M137" s="6">
        <v>1053</v>
      </c>
      <c r="N137" s="6">
        <v>15048</v>
      </c>
      <c r="O137" s="10">
        <v>878</v>
      </c>
      <c r="P137" s="6">
        <v>10175</v>
      </c>
      <c r="Q137" s="10">
        <v>175</v>
      </c>
      <c r="R137" s="6">
        <v>4873</v>
      </c>
      <c r="S137" s="10">
        <v>0</v>
      </c>
      <c r="T137" s="10">
        <v>0</v>
      </c>
    </row>
    <row r="138" spans="1:20" x14ac:dyDescent="0.25">
      <c r="A138" s="5" t="s">
        <v>147</v>
      </c>
      <c r="B138" s="6">
        <v>5999</v>
      </c>
      <c r="C138" s="10">
        <v>0</v>
      </c>
      <c r="D138" s="10">
        <v>0</v>
      </c>
      <c r="E138" s="10">
        <v>0</v>
      </c>
      <c r="F138" s="10">
        <v>0</v>
      </c>
      <c r="G138" s="10">
        <v>0</v>
      </c>
      <c r="H138" s="10">
        <v>0</v>
      </c>
      <c r="I138" s="10">
        <v>0</v>
      </c>
      <c r="J138" s="10">
        <v>0</v>
      </c>
      <c r="K138" s="10">
        <v>0</v>
      </c>
      <c r="L138" s="10">
        <v>0</v>
      </c>
      <c r="M138" s="10">
        <v>0</v>
      </c>
      <c r="N138" s="10">
        <v>0</v>
      </c>
      <c r="O138" s="10">
        <v>0</v>
      </c>
      <c r="P138" s="10">
        <v>0</v>
      </c>
      <c r="Q138" s="10">
        <v>0</v>
      </c>
      <c r="R138" s="10">
        <v>0</v>
      </c>
      <c r="S138" s="10">
        <v>0</v>
      </c>
      <c r="T138" s="10">
        <v>0</v>
      </c>
    </row>
    <row r="139" spans="1:20" x14ac:dyDescent="0.25">
      <c r="A139" s="5" t="s">
        <v>148</v>
      </c>
      <c r="B139" s="6">
        <v>1316</v>
      </c>
      <c r="C139" s="10">
        <v>0</v>
      </c>
      <c r="D139" s="10">
        <v>0</v>
      </c>
      <c r="E139" s="10">
        <v>2</v>
      </c>
      <c r="F139" s="10">
        <v>57</v>
      </c>
      <c r="G139" s="10">
        <v>0</v>
      </c>
      <c r="H139" s="10">
        <v>0</v>
      </c>
      <c r="I139" s="10">
        <v>4</v>
      </c>
      <c r="J139" s="10">
        <v>28</v>
      </c>
      <c r="K139" s="10">
        <v>0</v>
      </c>
      <c r="L139" s="10">
        <v>0</v>
      </c>
      <c r="M139" s="10">
        <v>6</v>
      </c>
      <c r="N139" s="10">
        <v>85</v>
      </c>
      <c r="O139" s="10">
        <v>6</v>
      </c>
      <c r="P139" s="10">
        <v>85</v>
      </c>
      <c r="Q139" s="10">
        <v>0</v>
      </c>
      <c r="R139" s="10">
        <v>0</v>
      </c>
      <c r="S139" s="10">
        <v>0</v>
      </c>
      <c r="T139" s="10">
        <v>0</v>
      </c>
    </row>
    <row r="140" spans="1:20" x14ac:dyDescent="0.25">
      <c r="A140" s="5" t="s">
        <v>149</v>
      </c>
      <c r="B140" s="6">
        <v>24487</v>
      </c>
      <c r="C140" s="10">
        <v>174</v>
      </c>
      <c r="D140" s="10">
        <v>865</v>
      </c>
      <c r="E140" s="10">
        <v>218</v>
      </c>
      <c r="F140" s="6">
        <v>1408</v>
      </c>
      <c r="G140" s="10">
        <v>0</v>
      </c>
      <c r="H140" s="10">
        <v>0</v>
      </c>
      <c r="I140" s="10">
        <v>0</v>
      </c>
      <c r="J140" s="10">
        <v>0</v>
      </c>
      <c r="K140" s="10">
        <v>45</v>
      </c>
      <c r="L140" s="6">
        <v>2040</v>
      </c>
      <c r="M140" s="10">
        <v>437</v>
      </c>
      <c r="N140" s="6">
        <v>4313</v>
      </c>
      <c r="O140" s="10">
        <v>427</v>
      </c>
      <c r="P140" s="6">
        <v>2996</v>
      </c>
      <c r="Q140" s="10">
        <v>10</v>
      </c>
      <c r="R140" s="6">
        <v>1317</v>
      </c>
      <c r="S140" s="10">
        <v>0</v>
      </c>
      <c r="T140" s="10">
        <v>0</v>
      </c>
    </row>
    <row r="141" spans="1:20" x14ac:dyDescent="0.25">
      <c r="A141" s="5" t="s">
        <v>150</v>
      </c>
      <c r="B141" s="6">
        <v>82736</v>
      </c>
      <c r="C141" s="10">
        <v>461</v>
      </c>
      <c r="D141" s="6">
        <v>6858</v>
      </c>
      <c r="E141" s="10">
        <v>178</v>
      </c>
      <c r="F141" s="6">
        <v>1447</v>
      </c>
      <c r="G141" s="10">
        <v>132</v>
      </c>
      <c r="H141" s="10">
        <v>327</v>
      </c>
      <c r="I141" s="10">
        <v>338</v>
      </c>
      <c r="J141" s="6">
        <v>1531</v>
      </c>
      <c r="K141" s="10">
        <v>221</v>
      </c>
      <c r="L141" s="6">
        <v>4310</v>
      </c>
      <c r="M141" s="6">
        <v>1330</v>
      </c>
      <c r="N141" s="6">
        <v>14473</v>
      </c>
      <c r="O141" s="6">
        <v>1304</v>
      </c>
      <c r="P141" s="6">
        <v>12337</v>
      </c>
      <c r="Q141" s="10">
        <v>26</v>
      </c>
      <c r="R141" s="6">
        <v>2136</v>
      </c>
      <c r="S141" s="10">
        <v>0</v>
      </c>
      <c r="T141" s="10">
        <v>0</v>
      </c>
    </row>
    <row r="142" spans="1:20" x14ac:dyDescent="0.25">
      <c r="A142" s="5" t="s">
        <v>151</v>
      </c>
      <c r="B142" s="6">
        <v>35065</v>
      </c>
      <c r="C142" s="10">
        <v>154</v>
      </c>
      <c r="D142" s="6">
        <v>1033</v>
      </c>
      <c r="E142" s="10">
        <v>35</v>
      </c>
      <c r="F142" s="6">
        <v>1984</v>
      </c>
      <c r="G142" s="10">
        <v>27</v>
      </c>
      <c r="H142" s="10">
        <v>439</v>
      </c>
      <c r="I142" s="10">
        <v>224</v>
      </c>
      <c r="J142" s="6">
        <v>3153</v>
      </c>
      <c r="K142" s="10">
        <v>39</v>
      </c>
      <c r="L142" s="6">
        <v>3920</v>
      </c>
      <c r="M142" s="10">
        <v>479</v>
      </c>
      <c r="N142" s="6">
        <v>10529</v>
      </c>
      <c r="O142" s="10">
        <v>374</v>
      </c>
      <c r="P142" s="6">
        <v>5000</v>
      </c>
      <c r="Q142" s="10">
        <v>105</v>
      </c>
      <c r="R142" s="6">
        <v>5529</v>
      </c>
      <c r="S142" s="10">
        <v>0</v>
      </c>
      <c r="T142" s="10">
        <v>0</v>
      </c>
    </row>
    <row r="143" spans="1:20" x14ac:dyDescent="0.25">
      <c r="A143" s="5" t="s">
        <v>152</v>
      </c>
      <c r="B143" s="6">
        <v>3140</v>
      </c>
      <c r="C143" s="10">
        <v>58</v>
      </c>
      <c r="D143" s="6">
        <v>1105</v>
      </c>
      <c r="E143" s="10">
        <v>34</v>
      </c>
      <c r="F143" s="10">
        <v>580</v>
      </c>
      <c r="G143" s="10">
        <v>0</v>
      </c>
      <c r="H143" s="10">
        <v>0</v>
      </c>
      <c r="I143" s="10">
        <v>42</v>
      </c>
      <c r="J143" s="10">
        <v>182</v>
      </c>
      <c r="K143" s="10">
        <v>2</v>
      </c>
      <c r="L143" s="10">
        <v>34</v>
      </c>
      <c r="M143" s="10">
        <v>136</v>
      </c>
      <c r="N143" s="6">
        <v>1901</v>
      </c>
      <c r="O143" s="10">
        <v>135</v>
      </c>
      <c r="P143" s="6">
        <v>1801</v>
      </c>
      <c r="Q143" s="10">
        <v>1</v>
      </c>
      <c r="R143" s="10">
        <v>100</v>
      </c>
      <c r="S143" s="10">
        <v>0</v>
      </c>
      <c r="T143" s="10">
        <v>0</v>
      </c>
    </row>
    <row r="144" spans="1:20" x14ac:dyDescent="0.25">
      <c r="A144" s="5" t="s">
        <v>153</v>
      </c>
      <c r="B144" s="6">
        <v>23514</v>
      </c>
      <c r="C144" s="10">
        <v>56</v>
      </c>
      <c r="D144" s="10">
        <v>705</v>
      </c>
      <c r="E144" s="10">
        <v>16</v>
      </c>
      <c r="F144" s="10">
        <v>487</v>
      </c>
      <c r="G144" s="10">
        <v>0</v>
      </c>
      <c r="H144" s="10">
        <v>0</v>
      </c>
      <c r="I144" s="10">
        <v>13</v>
      </c>
      <c r="J144" s="10">
        <v>160</v>
      </c>
      <c r="K144" s="10">
        <v>3</v>
      </c>
      <c r="L144" s="10">
        <v>535</v>
      </c>
      <c r="M144" s="10">
        <v>88</v>
      </c>
      <c r="N144" s="6">
        <v>1887</v>
      </c>
      <c r="O144" s="10">
        <v>88</v>
      </c>
      <c r="P144" s="6">
        <v>1887</v>
      </c>
      <c r="Q144" s="10">
        <v>0</v>
      </c>
      <c r="R144" s="10">
        <v>0</v>
      </c>
      <c r="S144" s="10">
        <v>0</v>
      </c>
      <c r="T144" s="10">
        <v>0</v>
      </c>
    </row>
    <row r="145" spans="1:20" x14ac:dyDescent="0.25">
      <c r="A145" s="5" t="s">
        <v>154</v>
      </c>
      <c r="B145" s="6">
        <v>8771</v>
      </c>
      <c r="C145" s="10">
        <v>143</v>
      </c>
      <c r="D145" s="6">
        <v>4017</v>
      </c>
      <c r="E145" s="10">
        <v>66</v>
      </c>
      <c r="F145" s="6">
        <v>2267</v>
      </c>
      <c r="G145" s="10">
        <v>30</v>
      </c>
      <c r="H145" s="10">
        <v>363</v>
      </c>
      <c r="I145" s="10">
        <v>123</v>
      </c>
      <c r="J145" s="6">
        <v>2675</v>
      </c>
      <c r="K145" s="10">
        <v>7</v>
      </c>
      <c r="L145" s="6">
        <v>2675</v>
      </c>
      <c r="M145" s="10">
        <v>369</v>
      </c>
      <c r="N145" s="6">
        <v>11997</v>
      </c>
      <c r="O145" s="10">
        <v>368</v>
      </c>
      <c r="P145" s="6">
        <v>10997</v>
      </c>
      <c r="Q145" s="10">
        <v>1</v>
      </c>
      <c r="R145" s="6">
        <v>1000</v>
      </c>
      <c r="S145" s="10">
        <v>0</v>
      </c>
      <c r="T145" s="10">
        <v>0</v>
      </c>
    </row>
    <row r="146" spans="1:20" x14ac:dyDescent="0.25">
      <c r="A146" s="5" t="s">
        <v>155</v>
      </c>
      <c r="B146" s="6">
        <v>13031</v>
      </c>
      <c r="C146" s="10">
        <v>33</v>
      </c>
      <c r="D146" s="10">
        <v>956</v>
      </c>
      <c r="E146" s="10">
        <v>5</v>
      </c>
      <c r="F146" s="10">
        <v>209</v>
      </c>
      <c r="G146" s="10">
        <v>1</v>
      </c>
      <c r="H146" s="10">
        <v>12</v>
      </c>
      <c r="I146" s="10">
        <v>30</v>
      </c>
      <c r="J146" s="10">
        <v>140</v>
      </c>
      <c r="K146" s="10">
        <v>10</v>
      </c>
      <c r="L146" s="10">
        <v>232</v>
      </c>
      <c r="M146" s="10">
        <v>79</v>
      </c>
      <c r="N146" s="6">
        <v>1549</v>
      </c>
      <c r="O146" s="10">
        <v>79</v>
      </c>
      <c r="P146" s="6">
        <v>1549</v>
      </c>
      <c r="Q146" s="10">
        <v>0</v>
      </c>
      <c r="R146" s="10">
        <v>0</v>
      </c>
      <c r="S146" s="10">
        <v>0</v>
      </c>
      <c r="T146" s="10">
        <v>0</v>
      </c>
    </row>
    <row r="147" spans="1:20" x14ac:dyDescent="0.25">
      <c r="A147" s="5" t="s">
        <v>156</v>
      </c>
      <c r="B147" s="6">
        <v>38092</v>
      </c>
      <c r="C147" s="10">
        <v>139</v>
      </c>
      <c r="D147" s="6">
        <v>2483</v>
      </c>
      <c r="E147" s="10">
        <v>96</v>
      </c>
      <c r="F147" s="6">
        <v>1700</v>
      </c>
      <c r="G147" s="10">
        <v>13</v>
      </c>
      <c r="H147" s="10">
        <v>129</v>
      </c>
      <c r="I147" s="10">
        <v>39</v>
      </c>
      <c r="J147" s="10">
        <v>253</v>
      </c>
      <c r="K147" s="10">
        <v>4</v>
      </c>
      <c r="L147" s="10">
        <v>317</v>
      </c>
      <c r="M147" s="10">
        <v>291</v>
      </c>
      <c r="N147" s="6">
        <v>4882</v>
      </c>
      <c r="O147" s="10">
        <v>286</v>
      </c>
      <c r="P147" s="6">
        <v>4595</v>
      </c>
      <c r="Q147" s="10">
        <v>5</v>
      </c>
      <c r="R147" s="10">
        <v>287</v>
      </c>
      <c r="S147" s="10">
        <v>0</v>
      </c>
      <c r="T147" s="10">
        <v>0</v>
      </c>
    </row>
    <row r="148" spans="1:20" x14ac:dyDescent="0.25">
      <c r="A148" s="5" t="s">
        <v>157</v>
      </c>
      <c r="B148" s="6">
        <v>24010</v>
      </c>
      <c r="C148" s="10">
        <v>102</v>
      </c>
      <c r="D148" s="6">
        <v>1089</v>
      </c>
      <c r="E148" s="10">
        <v>72</v>
      </c>
      <c r="F148" s="6">
        <v>2356</v>
      </c>
      <c r="G148" s="10">
        <v>27</v>
      </c>
      <c r="H148" s="10">
        <v>331</v>
      </c>
      <c r="I148" s="10">
        <v>75</v>
      </c>
      <c r="J148" s="10">
        <v>985</v>
      </c>
      <c r="K148" s="10">
        <v>11</v>
      </c>
      <c r="L148" s="10">
        <v>495</v>
      </c>
      <c r="M148" s="10">
        <v>287</v>
      </c>
      <c r="N148" s="6">
        <v>5256</v>
      </c>
      <c r="O148" s="10">
        <v>275</v>
      </c>
      <c r="P148" s="6">
        <v>5148</v>
      </c>
      <c r="Q148" s="10">
        <v>12</v>
      </c>
      <c r="R148" s="10">
        <v>108</v>
      </c>
      <c r="S148" s="10">
        <v>0</v>
      </c>
      <c r="T148" s="10">
        <v>0</v>
      </c>
    </row>
    <row r="149" spans="1:20" x14ac:dyDescent="0.25">
      <c r="A149" s="5" t="s">
        <v>158</v>
      </c>
      <c r="B149" s="10">
        <v>998</v>
      </c>
      <c r="C149" s="10">
        <v>1</v>
      </c>
      <c r="D149" s="10">
        <v>15</v>
      </c>
      <c r="E149" s="10">
        <v>8</v>
      </c>
      <c r="F149" s="10">
        <v>101</v>
      </c>
      <c r="G149" s="10">
        <v>0</v>
      </c>
      <c r="H149" s="10">
        <v>0</v>
      </c>
      <c r="I149" s="10">
        <v>9</v>
      </c>
      <c r="J149" s="10">
        <v>63</v>
      </c>
      <c r="K149" s="10">
        <v>0</v>
      </c>
      <c r="L149" s="10">
        <v>0</v>
      </c>
      <c r="M149" s="10">
        <v>18</v>
      </c>
      <c r="N149" s="10">
        <v>179</v>
      </c>
      <c r="O149" s="10">
        <v>18</v>
      </c>
      <c r="P149" s="10">
        <v>179</v>
      </c>
      <c r="Q149" s="10">
        <v>0</v>
      </c>
      <c r="R149" s="10">
        <v>0</v>
      </c>
      <c r="S149" s="10">
        <v>0</v>
      </c>
      <c r="T149" s="10">
        <v>0</v>
      </c>
    </row>
    <row r="150" spans="1:20" x14ac:dyDescent="0.25">
      <c r="A150" s="5" t="s">
        <v>159</v>
      </c>
      <c r="B150" s="6">
        <v>12184</v>
      </c>
      <c r="C150" s="10">
        <v>0</v>
      </c>
      <c r="D150" s="10">
        <v>0</v>
      </c>
      <c r="E150" s="10">
        <v>128</v>
      </c>
      <c r="F150" s="6">
        <v>4423</v>
      </c>
      <c r="G150" s="10">
        <v>3</v>
      </c>
      <c r="H150" s="10">
        <v>25</v>
      </c>
      <c r="I150" s="10">
        <v>23</v>
      </c>
      <c r="J150" s="10">
        <v>371</v>
      </c>
      <c r="K150" s="10">
        <v>0</v>
      </c>
      <c r="L150" s="10">
        <v>0</v>
      </c>
      <c r="M150" s="10">
        <v>154</v>
      </c>
      <c r="N150" s="6">
        <v>4819</v>
      </c>
      <c r="O150" s="10">
        <v>154</v>
      </c>
      <c r="P150" s="6">
        <v>4819</v>
      </c>
      <c r="Q150" s="10">
        <v>0</v>
      </c>
      <c r="R150" s="10">
        <v>0</v>
      </c>
      <c r="S150" s="10">
        <v>0</v>
      </c>
      <c r="T150" s="10">
        <v>0</v>
      </c>
    </row>
    <row r="151" spans="1:20" x14ac:dyDescent="0.25">
      <c r="A151" s="5" t="s">
        <v>160</v>
      </c>
      <c r="B151" s="6">
        <v>2164</v>
      </c>
      <c r="C151" s="10">
        <v>24</v>
      </c>
      <c r="D151" s="10">
        <v>357</v>
      </c>
      <c r="E151" s="10">
        <v>14</v>
      </c>
      <c r="F151" s="10">
        <v>186</v>
      </c>
      <c r="G151" s="10">
        <v>1</v>
      </c>
      <c r="H151" s="10">
        <v>8</v>
      </c>
      <c r="I151" s="10">
        <v>1</v>
      </c>
      <c r="J151" s="10">
        <v>2</v>
      </c>
      <c r="K151" s="10">
        <v>14</v>
      </c>
      <c r="L151" s="10">
        <v>158</v>
      </c>
      <c r="M151" s="10">
        <v>54</v>
      </c>
      <c r="N151" s="10">
        <v>711</v>
      </c>
      <c r="O151" s="10">
        <v>52</v>
      </c>
      <c r="P151" s="10">
        <v>633</v>
      </c>
      <c r="Q151" s="10">
        <v>2</v>
      </c>
      <c r="R151" s="10">
        <v>78</v>
      </c>
      <c r="S151" s="10">
        <v>0</v>
      </c>
      <c r="T151" s="10">
        <v>0</v>
      </c>
    </row>
    <row r="152" spans="1:20" x14ac:dyDescent="0.25">
      <c r="A152" s="5" t="s">
        <v>161</v>
      </c>
      <c r="B152" s="6">
        <v>1973</v>
      </c>
      <c r="C152" s="10">
        <v>2</v>
      </c>
      <c r="D152" s="10">
        <v>24</v>
      </c>
      <c r="E152" s="10">
        <v>7</v>
      </c>
      <c r="F152" s="10">
        <v>425</v>
      </c>
      <c r="G152" s="10">
        <v>2</v>
      </c>
      <c r="H152" s="10">
        <v>15</v>
      </c>
      <c r="I152" s="10">
        <v>2</v>
      </c>
      <c r="J152" s="10">
        <v>18</v>
      </c>
      <c r="K152" s="10">
        <v>0</v>
      </c>
      <c r="L152" s="10">
        <v>0</v>
      </c>
      <c r="M152" s="10">
        <v>13</v>
      </c>
      <c r="N152" s="10">
        <v>482</v>
      </c>
      <c r="O152" s="10">
        <v>12</v>
      </c>
      <c r="P152" s="10">
        <v>385</v>
      </c>
      <c r="Q152" s="10">
        <v>1</v>
      </c>
      <c r="R152" s="10">
        <v>97</v>
      </c>
      <c r="S152" s="10">
        <v>0</v>
      </c>
      <c r="T152" s="10">
        <v>0</v>
      </c>
    </row>
    <row r="153" spans="1:20" x14ac:dyDescent="0.25">
      <c r="A153" s="5" t="s">
        <v>162</v>
      </c>
      <c r="B153" s="6">
        <v>18188</v>
      </c>
      <c r="C153" s="10">
        <v>38</v>
      </c>
      <c r="D153" s="10">
        <v>397</v>
      </c>
      <c r="E153" s="10">
        <v>6</v>
      </c>
      <c r="F153" s="10">
        <v>554</v>
      </c>
      <c r="G153" s="10">
        <v>5</v>
      </c>
      <c r="H153" s="10">
        <v>281</v>
      </c>
      <c r="I153" s="10">
        <v>5</v>
      </c>
      <c r="J153" s="10">
        <v>30</v>
      </c>
      <c r="K153" s="10">
        <v>0</v>
      </c>
      <c r="L153" s="10">
        <v>0</v>
      </c>
      <c r="M153" s="10">
        <v>54</v>
      </c>
      <c r="N153" s="6">
        <v>1262</v>
      </c>
      <c r="O153" s="10">
        <v>36</v>
      </c>
      <c r="P153" s="10">
        <v>320</v>
      </c>
      <c r="Q153" s="10">
        <v>18</v>
      </c>
      <c r="R153" s="10">
        <v>942</v>
      </c>
      <c r="S153" s="10">
        <v>0</v>
      </c>
      <c r="T153" s="10">
        <v>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5F44-7112-4B71-84D6-3789E3BA9407}">
  <dimension ref="A1:T45"/>
  <sheetViews>
    <sheetView workbookViewId="0">
      <selection sqref="A1:XFD1048576"/>
    </sheetView>
  </sheetViews>
  <sheetFormatPr defaultRowHeight="15" x14ac:dyDescent="0.25"/>
  <cols>
    <col min="1" max="1" width="21.28515625" customWidth="1"/>
    <col min="2" max="2" width="15.140625" customWidth="1"/>
    <col min="3" max="3" width="18.5703125" customWidth="1"/>
    <col min="4" max="4" width="21.28515625" customWidth="1"/>
    <col min="5" max="5" width="18.42578125" customWidth="1"/>
    <col min="6" max="6" width="24.28515625" customWidth="1"/>
    <col min="7" max="7" width="19.140625" customWidth="1"/>
    <col min="8" max="8" width="15" customWidth="1"/>
    <col min="9" max="9" width="14.85546875" customWidth="1"/>
    <col min="10" max="10" width="18.28515625" customWidth="1"/>
    <col min="11" max="11" width="18.5703125" customWidth="1"/>
    <col min="12" max="12" width="22.85546875" customWidth="1"/>
    <col min="13" max="13" width="12.5703125" customWidth="1"/>
    <col min="14" max="14" width="18.7109375" customWidth="1"/>
    <col min="15" max="15" width="20" customWidth="1"/>
    <col min="16" max="16" width="25.7109375" customWidth="1"/>
    <col min="17" max="17" width="20.140625" customWidth="1"/>
    <col min="18" max="18" width="25.42578125" customWidth="1"/>
    <col min="19" max="19" width="14.85546875" customWidth="1"/>
    <col min="20" max="20" width="24.28515625" customWidth="1"/>
    <col min="21" max="22" width="12.5703125" customWidth="1"/>
  </cols>
  <sheetData>
    <row r="1" spans="1:20" x14ac:dyDescent="0.25">
      <c r="A1" s="85" t="s">
        <v>163</v>
      </c>
      <c r="B1" s="85"/>
      <c r="C1" s="135"/>
      <c r="D1" s="81"/>
      <c r="E1" s="81"/>
      <c r="F1" s="81"/>
      <c r="G1" s="81"/>
      <c r="H1" s="81"/>
      <c r="I1" s="81"/>
      <c r="J1" s="81" t="s">
        <v>271</v>
      </c>
    </row>
    <row r="2" spans="1:20" ht="39" x14ac:dyDescent="0.25">
      <c r="A2" s="30" t="s">
        <v>210</v>
      </c>
      <c r="B2" s="136" t="s">
        <v>201</v>
      </c>
      <c r="C2" s="136" t="s">
        <v>307</v>
      </c>
      <c r="D2" s="137" t="s">
        <v>308</v>
      </c>
      <c r="E2" s="136" t="s">
        <v>309</v>
      </c>
      <c r="F2" s="136" t="s">
        <v>310</v>
      </c>
      <c r="G2" s="136" t="s">
        <v>311</v>
      </c>
      <c r="H2" s="136" t="s">
        <v>312</v>
      </c>
      <c r="I2" s="136" t="s">
        <v>313</v>
      </c>
      <c r="J2" s="136" t="s">
        <v>314</v>
      </c>
      <c r="K2" s="136" t="s">
        <v>315</v>
      </c>
      <c r="L2" s="136" t="s">
        <v>316</v>
      </c>
      <c r="M2" s="136" t="s">
        <v>317</v>
      </c>
      <c r="N2" s="136" t="s">
        <v>318</v>
      </c>
      <c r="O2" s="136" t="s">
        <v>319</v>
      </c>
      <c r="P2" s="136" t="s">
        <v>320</v>
      </c>
      <c r="Q2" s="136" t="s">
        <v>321</v>
      </c>
      <c r="R2" s="136" t="s">
        <v>322</v>
      </c>
      <c r="S2" s="136" t="s">
        <v>323</v>
      </c>
      <c r="T2" s="136" t="s">
        <v>324</v>
      </c>
    </row>
    <row r="3" spans="1:20" x14ac:dyDescent="0.25">
      <c r="A3" s="1" t="s">
        <v>166</v>
      </c>
      <c r="B3" s="138">
        <v>37792.346666666665</v>
      </c>
      <c r="C3" s="138">
        <v>164.94666666666666</v>
      </c>
      <c r="D3" s="138">
        <v>3736.84</v>
      </c>
      <c r="E3" s="138">
        <v>153.80000000000001</v>
      </c>
      <c r="F3" s="138">
        <v>4336.8999999999996</v>
      </c>
      <c r="G3" s="138">
        <v>57.43333333333333</v>
      </c>
      <c r="H3" s="138">
        <v>699.78</v>
      </c>
      <c r="I3" s="138">
        <v>178.16</v>
      </c>
      <c r="J3" s="138">
        <v>2783.3866666666668</v>
      </c>
      <c r="K3" s="138">
        <v>25.393333333333334</v>
      </c>
      <c r="L3" s="138">
        <v>1140.56</v>
      </c>
      <c r="M3" s="138">
        <v>579.73333333333335</v>
      </c>
      <c r="N3" s="138">
        <v>12697.466666666667</v>
      </c>
      <c r="O3" s="138">
        <v>477.00666666666666</v>
      </c>
      <c r="P3" s="138">
        <v>9014.6466666666674</v>
      </c>
      <c r="Q3" s="138">
        <v>93.12</v>
      </c>
      <c r="R3" s="138">
        <v>3344.1266666666666</v>
      </c>
      <c r="S3" s="138">
        <v>9.6711409395973149</v>
      </c>
      <c r="T3" s="138">
        <v>342.57718120805367</v>
      </c>
    </row>
    <row r="4" spans="1:20" x14ac:dyDescent="0.25">
      <c r="A4" s="1" t="s">
        <v>167</v>
      </c>
      <c r="B4" s="138">
        <v>8611</v>
      </c>
      <c r="C4" s="138">
        <v>48.5</v>
      </c>
      <c r="D4" s="138">
        <v>762.5</v>
      </c>
      <c r="E4" s="138">
        <v>33</v>
      </c>
      <c r="F4" s="138">
        <v>729</v>
      </c>
      <c r="G4" s="138">
        <v>5</v>
      </c>
      <c r="H4" s="138">
        <v>37.5</v>
      </c>
      <c r="I4" s="138">
        <v>25.5</v>
      </c>
      <c r="J4" s="138">
        <v>304</v>
      </c>
      <c r="K4" s="138">
        <v>4</v>
      </c>
      <c r="L4" s="138">
        <v>118.5</v>
      </c>
      <c r="M4" s="138">
        <v>134.5</v>
      </c>
      <c r="N4" s="138">
        <v>2233.5</v>
      </c>
      <c r="O4" s="138">
        <v>121</v>
      </c>
      <c r="P4" s="138">
        <v>2045</v>
      </c>
      <c r="Q4" s="138">
        <v>5.5</v>
      </c>
      <c r="R4" s="138">
        <v>222</v>
      </c>
      <c r="S4" s="138">
        <v>0</v>
      </c>
      <c r="T4" s="138">
        <v>0</v>
      </c>
    </row>
    <row r="5" spans="1:20" x14ac:dyDescent="0.25">
      <c r="A5" s="1" t="s">
        <v>168</v>
      </c>
      <c r="B5" s="138">
        <v>5668852</v>
      </c>
      <c r="C5" s="138">
        <v>24742</v>
      </c>
      <c r="D5" s="138">
        <v>560526</v>
      </c>
      <c r="E5" s="138">
        <v>23070</v>
      </c>
      <c r="F5" s="138">
        <v>650535</v>
      </c>
      <c r="G5" s="138">
        <v>8615</v>
      </c>
      <c r="H5" s="138">
        <v>104967</v>
      </c>
      <c r="I5" s="138">
        <v>26724</v>
      </c>
      <c r="J5" s="138">
        <v>417508</v>
      </c>
      <c r="K5" s="138">
        <v>3809</v>
      </c>
      <c r="L5" s="138">
        <v>171084</v>
      </c>
      <c r="M5" s="138">
        <v>86960</v>
      </c>
      <c r="N5" s="138">
        <v>1904620</v>
      </c>
      <c r="O5" s="138">
        <v>71551</v>
      </c>
      <c r="P5" s="138">
        <v>1352197</v>
      </c>
      <c r="Q5" s="138">
        <v>13968</v>
      </c>
      <c r="R5" s="138">
        <v>501619</v>
      </c>
      <c r="S5" s="138">
        <v>1441</v>
      </c>
      <c r="T5" s="138">
        <v>51044</v>
      </c>
    </row>
    <row r="6" spans="1:20" x14ac:dyDescent="0.25">
      <c r="A6" s="1"/>
      <c r="B6" s="138"/>
      <c r="C6" s="138"/>
      <c r="D6" s="138"/>
      <c r="E6" s="138"/>
      <c r="F6" s="138"/>
      <c r="G6" s="138"/>
      <c r="H6" s="138"/>
      <c r="I6" s="138"/>
      <c r="J6" s="138"/>
      <c r="K6" s="138"/>
      <c r="L6" s="138"/>
      <c r="M6" s="138"/>
      <c r="N6" s="138"/>
      <c r="O6" s="138"/>
      <c r="P6" s="138"/>
      <c r="Q6" s="138"/>
      <c r="R6" s="138"/>
      <c r="S6" s="138"/>
      <c r="T6" s="138"/>
    </row>
    <row r="7" spans="1:20" ht="39" x14ac:dyDescent="0.25">
      <c r="A7" s="30" t="s">
        <v>170</v>
      </c>
      <c r="B7" s="136" t="s">
        <v>201</v>
      </c>
      <c r="C7" s="136" t="s">
        <v>307</v>
      </c>
      <c r="D7" s="137" t="s">
        <v>308</v>
      </c>
      <c r="E7" s="136" t="s">
        <v>309</v>
      </c>
      <c r="F7" s="136" t="s">
        <v>310</v>
      </c>
      <c r="G7" s="136" t="s">
        <v>311</v>
      </c>
      <c r="H7" s="136" t="s">
        <v>312</v>
      </c>
      <c r="I7" s="136" t="s">
        <v>313</v>
      </c>
      <c r="J7" s="136" t="s">
        <v>314</v>
      </c>
      <c r="K7" s="136" t="s">
        <v>315</v>
      </c>
      <c r="L7" s="136" t="s">
        <v>316</v>
      </c>
      <c r="M7" s="136" t="s">
        <v>317</v>
      </c>
      <c r="N7" s="136" t="s">
        <v>318</v>
      </c>
      <c r="O7" s="136" t="s">
        <v>319</v>
      </c>
      <c r="P7" s="136" t="s">
        <v>320</v>
      </c>
      <c r="Q7" s="136" t="s">
        <v>321</v>
      </c>
      <c r="R7" s="136" t="s">
        <v>322</v>
      </c>
      <c r="S7" s="136" t="s">
        <v>323</v>
      </c>
      <c r="T7" s="136" t="s">
        <v>324</v>
      </c>
    </row>
    <row r="8" spans="1:20" x14ac:dyDescent="0.25">
      <c r="A8" s="1" t="s">
        <v>166</v>
      </c>
      <c r="B8" s="138">
        <v>278909.42857142858</v>
      </c>
      <c r="C8" s="138">
        <v>1111.5</v>
      </c>
      <c r="D8" s="138">
        <v>28616.142857142859</v>
      </c>
      <c r="E8" s="138">
        <v>1121.8571428571429</v>
      </c>
      <c r="F8" s="138">
        <v>31022.571428571428</v>
      </c>
      <c r="G8" s="138">
        <v>476.07142857142856</v>
      </c>
      <c r="H8" s="138">
        <v>5666.1428571428569</v>
      </c>
      <c r="I8" s="138">
        <v>1311.2142857142858</v>
      </c>
      <c r="J8" s="138">
        <v>21671.214285714286</v>
      </c>
      <c r="K8" s="138">
        <v>104.85714285714286</v>
      </c>
      <c r="L8" s="138">
        <v>6219</v>
      </c>
      <c r="M8" s="138">
        <v>4125.5</v>
      </c>
      <c r="N8" s="138">
        <v>93195.071428571435</v>
      </c>
      <c r="O8" s="138">
        <v>3319</v>
      </c>
      <c r="P8" s="138">
        <v>64279.571428571428</v>
      </c>
      <c r="Q8" s="138">
        <v>720.85714285714289</v>
      </c>
      <c r="R8" s="138">
        <v>26427.928571428572</v>
      </c>
      <c r="S8" s="138">
        <v>85.642857142857139</v>
      </c>
      <c r="T8" s="138">
        <v>2487.5714285714284</v>
      </c>
    </row>
    <row r="9" spans="1:20" x14ac:dyDescent="0.25">
      <c r="A9" s="1" t="s">
        <v>167</v>
      </c>
      <c r="B9" s="138">
        <v>185785</v>
      </c>
      <c r="C9" s="138">
        <v>866.5</v>
      </c>
      <c r="D9" s="138">
        <v>19419</v>
      </c>
      <c r="E9" s="138">
        <v>465</v>
      </c>
      <c r="F9" s="138">
        <v>12860</v>
      </c>
      <c r="G9" s="138">
        <v>228</v>
      </c>
      <c r="H9" s="138">
        <v>2078</v>
      </c>
      <c r="I9" s="138">
        <v>770</v>
      </c>
      <c r="J9" s="138">
        <v>10878</v>
      </c>
      <c r="K9" s="138">
        <v>59.5</v>
      </c>
      <c r="L9" s="138">
        <v>4404.5</v>
      </c>
      <c r="M9" s="138">
        <v>2247</v>
      </c>
      <c r="N9" s="138">
        <v>47087</v>
      </c>
      <c r="O9" s="138">
        <v>1802</v>
      </c>
      <c r="P9" s="138">
        <v>34439</v>
      </c>
      <c r="Q9" s="138">
        <v>292</v>
      </c>
      <c r="R9" s="138">
        <v>15349</v>
      </c>
      <c r="S9" s="138">
        <v>16.5</v>
      </c>
      <c r="T9" s="138">
        <v>244</v>
      </c>
    </row>
    <row r="10" spans="1:20" x14ac:dyDescent="0.25">
      <c r="A10" s="1" t="s">
        <v>168</v>
      </c>
      <c r="B10" s="138">
        <v>3904732</v>
      </c>
      <c r="C10" s="138">
        <v>15561</v>
      </c>
      <c r="D10" s="138">
        <v>400626</v>
      </c>
      <c r="E10" s="138">
        <v>15706</v>
      </c>
      <c r="F10" s="138">
        <v>434316</v>
      </c>
      <c r="G10" s="138">
        <v>6665</v>
      </c>
      <c r="H10" s="138">
        <v>79326</v>
      </c>
      <c r="I10" s="138">
        <v>18357</v>
      </c>
      <c r="J10" s="138">
        <v>303397</v>
      </c>
      <c r="K10" s="138">
        <v>1468</v>
      </c>
      <c r="L10" s="138">
        <v>87066</v>
      </c>
      <c r="M10" s="138">
        <v>57757</v>
      </c>
      <c r="N10" s="138">
        <v>1304731</v>
      </c>
      <c r="O10" s="138">
        <v>46466</v>
      </c>
      <c r="P10" s="138">
        <v>899914</v>
      </c>
      <c r="Q10" s="138">
        <v>10092</v>
      </c>
      <c r="R10" s="138">
        <v>369991</v>
      </c>
      <c r="S10" s="138">
        <v>1199</v>
      </c>
      <c r="T10" s="138">
        <v>34826</v>
      </c>
    </row>
    <row r="11" spans="1:20" x14ac:dyDescent="0.25">
      <c r="A11" s="1"/>
      <c r="B11" s="138"/>
      <c r="C11" s="138"/>
      <c r="D11" s="138"/>
      <c r="E11" s="138"/>
      <c r="F11" s="138"/>
      <c r="G11" s="138"/>
      <c r="H11" s="138"/>
      <c r="I11" s="138"/>
      <c r="J11" s="138"/>
      <c r="K11" s="138"/>
      <c r="L11" s="138"/>
      <c r="M11" s="138"/>
      <c r="N11" s="138"/>
      <c r="O11" s="138"/>
      <c r="P11" s="138"/>
      <c r="Q11" s="138"/>
      <c r="R11" s="138"/>
      <c r="S11" s="138"/>
      <c r="T11" s="138"/>
    </row>
    <row r="12" spans="1:20" ht="39" x14ac:dyDescent="0.25">
      <c r="A12" s="30" t="s">
        <v>171</v>
      </c>
      <c r="B12" s="136" t="s">
        <v>201</v>
      </c>
      <c r="C12" s="136" t="s">
        <v>307</v>
      </c>
      <c r="D12" s="137" t="s">
        <v>308</v>
      </c>
      <c r="E12" s="136" t="s">
        <v>309</v>
      </c>
      <c r="F12" s="136" t="s">
        <v>310</v>
      </c>
      <c r="G12" s="136" t="s">
        <v>311</v>
      </c>
      <c r="H12" s="136" t="s">
        <v>312</v>
      </c>
      <c r="I12" s="136" t="s">
        <v>313</v>
      </c>
      <c r="J12" s="136" t="s">
        <v>314</v>
      </c>
      <c r="K12" s="136" t="s">
        <v>315</v>
      </c>
      <c r="L12" s="136" t="s">
        <v>316</v>
      </c>
      <c r="M12" s="136" t="s">
        <v>317</v>
      </c>
      <c r="N12" s="136" t="s">
        <v>318</v>
      </c>
      <c r="O12" s="136" t="s">
        <v>319</v>
      </c>
      <c r="P12" s="136" t="s">
        <v>320</v>
      </c>
      <c r="Q12" s="136" t="s">
        <v>321</v>
      </c>
      <c r="R12" s="136" t="s">
        <v>322</v>
      </c>
      <c r="S12" s="136" t="s">
        <v>323</v>
      </c>
      <c r="T12" s="136" t="s">
        <v>324</v>
      </c>
    </row>
    <row r="13" spans="1:20" x14ac:dyDescent="0.25">
      <c r="A13" s="1" t="s">
        <v>166</v>
      </c>
      <c r="B13" s="138">
        <v>43996.470588235294</v>
      </c>
      <c r="C13" s="138">
        <v>197.94117647058823</v>
      </c>
      <c r="D13" s="138">
        <v>3363.0588235294117</v>
      </c>
      <c r="E13" s="138">
        <v>159.05882352941177</v>
      </c>
      <c r="F13" s="138">
        <v>5060.588235294118</v>
      </c>
      <c r="G13" s="138">
        <v>48.823529411764703</v>
      </c>
      <c r="H13" s="138">
        <v>656.29411764705878</v>
      </c>
      <c r="I13" s="138">
        <v>237.1764705882353</v>
      </c>
      <c r="J13" s="138">
        <v>3490.9411764705883</v>
      </c>
      <c r="K13" s="138">
        <v>64.764705882352942</v>
      </c>
      <c r="L13" s="138">
        <v>2140.5882352941176</v>
      </c>
      <c r="M13" s="138">
        <v>707.76470588235304</v>
      </c>
      <c r="N13" s="138">
        <v>14711.470588235294</v>
      </c>
      <c r="O13" s="138">
        <v>625.17647058823525</v>
      </c>
      <c r="P13" s="138">
        <v>11196.235294117647</v>
      </c>
      <c r="Q13" s="138">
        <v>81.529411764705884</v>
      </c>
      <c r="R13" s="138">
        <v>3497.3529411764707</v>
      </c>
      <c r="S13" s="138">
        <v>1.0588235294117647</v>
      </c>
      <c r="T13" s="138">
        <v>17.882352941176471</v>
      </c>
    </row>
    <row r="14" spans="1:20" x14ac:dyDescent="0.25">
      <c r="A14" s="1" t="s">
        <v>167</v>
      </c>
      <c r="B14" s="138">
        <v>41674</v>
      </c>
      <c r="C14" s="138">
        <v>165</v>
      </c>
      <c r="D14" s="138">
        <v>2600</v>
      </c>
      <c r="E14" s="138">
        <v>100</v>
      </c>
      <c r="F14" s="138">
        <v>3241</v>
      </c>
      <c r="G14" s="138">
        <v>42</v>
      </c>
      <c r="H14" s="138">
        <v>468</v>
      </c>
      <c r="I14" s="138">
        <v>148</v>
      </c>
      <c r="J14" s="138">
        <v>1468</v>
      </c>
      <c r="K14" s="138">
        <v>39</v>
      </c>
      <c r="L14" s="138">
        <v>1419</v>
      </c>
      <c r="M14" s="138">
        <v>567</v>
      </c>
      <c r="N14" s="138">
        <v>11701</v>
      </c>
      <c r="O14" s="138">
        <v>518</v>
      </c>
      <c r="P14" s="138">
        <v>7942</v>
      </c>
      <c r="Q14" s="138">
        <v>45</v>
      </c>
      <c r="R14" s="138">
        <v>2444</v>
      </c>
      <c r="S14" s="138">
        <v>0</v>
      </c>
      <c r="T14" s="138">
        <v>0</v>
      </c>
    </row>
    <row r="15" spans="1:20" x14ac:dyDescent="0.25">
      <c r="A15" s="1" t="s">
        <v>168</v>
      </c>
      <c r="B15" s="138">
        <v>747940</v>
      </c>
      <c r="C15" s="138">
        <v>3365</v>
      </c>
      <c r="D15" s="138">
        <v>57172</v>
      </c>
      <c r="E15" s="138">
        <v>2704</v>
      </c>
      <c r="F15" s="138">
        <v>86030</v>
      </c>
      <c r="G15" s="138">
        <v>830</v>
      </c>
      <c r="H15" s="138">
        <v>11157</v>
      </c>
      <c r="I15" s="138">
        <v>4032</v>
      </c>
      <c r="J15" s="138">
        <v>59346</v>
      </c>
      <c r="K15" s="138">
        <v>1101</v>
      </c>
      <c r="L15" s="138">
        <v>36390</v>
      </c>
      <c r="M15" s="138">
        <v>12032</v>
      </c>
      <c r="N15" s="138">
        <v>250095</v>
      </c>
      <c r="O15" s="138">
        <v>10628</v>
      </c>
      <c r="P15" s="138">
        <v>190336</v>
      </c>
      <c r="Q15" s="138">
        <v>1386</v>
      </c>
      <c r="R15" s="138">
        <v>59455</v>
      </c>
      <c r="S15" s="138">
        <v>18</v>
      </c>
      <c r="T15" s="138">
        <v>304</v>
      </c>
    </row>
    <row r="16" spans="1:20" x14ac:dyDescent="0.25">
      <c r="A16" s="1"/>
      <c r="B16" s="138"/>
      <c r="C16" s="138"/>
      <c r="D16" s="138"/>
      <c r="E16" s="138"/>
      <c r="F16" s="138"/>
      <c r="G16" s="138"/>
      <c r="H16" s="138"/>
      <c r="I16" s="138"/>
      <c r="J16" s="138"/>
      <c r="K16" s="138"/>
      <c r="L16" s="138"/>
      <c r="M16" s="138"/>
      <c r="N16" s="138"/>
      <c r="O16" s="138"/>
      <c r="P16" s="138"/>
      <c r="Q16" s="138"/>
      <c r="R16" s="138"/>
      <c r="S16" s="138"/>
      <c r="T16" s="138"/>
    </row>
    <row r="17" spans="1:20" ht="39" x14ac:dyDescent="0.25">
      <c r="A17" s="30" t="s">
        <v>172</v>
      </c>
      <c r="B17" s="136" t="s">
        <v>201</v>
      </c>
      <c r="C17" s="136" t="s">
        <v>307</v>
      </c>
      <c r="D17" s="137" t="s">
        <v>308</v>
      </c>
      <c r="E17" s="136" t="s">
        <v>309</v>
      </c>
      <c r="F17" s="136" t="s">
        <v>310</v>
      </c>
      <c r="G17" s="136" t="s">
        <v>311</v>
      </c>
      <c r="H17" s="136" t="s">
        <v>312</v>
      </c>
      <c r="I17" s="136" t="s">
        <v>313</v>
      </c>
      <c r="J17" s="136" t="s">
        <v>314</v>
      </c>
      <c r="K17" s="136" t="s">
        <v>315</v>
      </c>
      <c r="L17" s="136" t="s">
        <v>316</v>
      </c>
      <c r="M17" s="136" t="s">
        <v>317</v>
      </c>
      <c r="N17" s="136" t="s">
        <v>318</v>
      </c>
      <c r="O17" s="136" t="s">
        <v>319</v>
      </c>
      <c r="P17" s="136" t="s">
        <v>320</v>
      </c>
      <c r="Q17" s="136" t="s">
        <v>321</v>
      </c>
      <c r="R17" s="136" t="s">
        <v>322</v>
      </c>
      <c r="S17" s="136" t="s">
        <v>323</v>
      </c>
      <c r="T17" s="136" t="s">
        <v>324</v>
      </c>
    </row>
    <row r="18" spans="1:20" x14ac:dyDescent="0.25">
      <c r="A18" s="1" t="s">
        <v>166</v>
      </c>
      <c r="B18" s="138">
        <v>21008.909090909092</v>
      </c>
      <c r="C18" s="138">
        <v>71.545454545454547</v>
      </c>
      <c r="D18" s="138">
        <v>1163.5</v>
      </c>
      <c r="E18" s="138">
        <v>60.31818181818182</v>
      </c>
      <c r="F18" s="138">
        <v>1455.3181818181818</v>
      </c>
      <c r="G18" s="138">
        <v>16.727272727272727</v>
      </c>
      <c r="H18" s="138">
        <v>269.18181818181819</v>
      </c>
      <c r="I18" s="138">
        <v>47.954545454545453</v>
      </c>
      <c r="J18" s="138">
        <v>620.77272727272725</v>
      </c>
      <c r="K18" s="138">
        <v>21.954545454545453</v>
      </c>
      <c r="L18" s="138">
        <v>780.81818181818187</v>
      </c>
      <c r="M18" s="138">
        <v>218.5</v>
      </c>
      <c r="N18" s="138">
        <v>4289.590909090909</v>
      </c>
      <c r="O18" s="138">
        <v>197.90909090909091</v>
      </c>
      <c r="P18" s="138">
        <v>3525.5</v>
      </c>
      <c r="Q18" s="138">
        <v>19.09090909090909</v>
      </c>
      <c r="R18" s="138">
        <v>745.13636363636363</v>
      </c>
      <c r="S18" s="138">
        <v>1.5</v>
      </c>
      <c r="T18" s="138">
        <v>18.954545454545453</v>
      </c>
    </row>
    <row r="19" spans="1:20" x14ac:dyDescent="0.25">
      <c r="A19" s="1" t="s">
        <v>167</v>
      </c>
      <c r="B19" s="138">
        <v>21284.5</v>
      </c>
      <c r="C19" s="138">
        <v>62.5</v>
      </c>
      <c r="D19" s="138">
        <v>1004</v>
      </c>
      <c r="E19" s="138">
        <v>37</v>
      </c>
      <c r="F19" s="138">
        <v>1361</v>
      </c>
      <c r="G19" s="138">
        <v>5.5</v>
      </c>
      <c r="H19" s="138">
        <v>91</v>
      </c>
      <c r="I19" s="138">
        <v>46</v>
      </c>
      <c r="J19" s="138">
        <v>447</v>
      </c>
      <c r="K19" s="138">
        <v>11.5</v>
      </c>
      <c r="L19" s="138">
        <v>500</v>
      </c>
      <c r="M19" s="138">
        <v>199.5</v>
      </c>
      <c r="N19" s="138">
        <v>4204.5</v>
      </c>
      <c r="O19" s="138">
        <v>179</v>
      </c>
      <c r="P19" s="138">
        <v>3198</v>
      </c>
      <c r="Q19" s="138">
        <v>16</v>
      </c>
      <c r="R19" s="138">
        <v>488.5</v>
      </c>
      <c r="S19" s="138">
        <v>0</v>
      </c>
      <c r="T19" s="138">
        <v>0</v>
      </c>
    </row>
    <row r="20" spans="1:20" x14ac:dyDescent="0.25">
      <c r="A20" s="1" t="s">
        <v>168</v>
      </c>
      <c r="B20" s="138">
        <v>462196</v>
      </c>
      <c r="C20" s="138">
        <v>1574</v>
      </c>
      <c r="D20" s="138">
        <v>25597</v>
      </c>
      <c r="E20" s="138">
        <v>1327</v>
      </c>
      <c r="F20" s="138">
        <v>32017</v>
      </c>
      <c r="G20" s="138">
        <v>368</v>
      </c>
      <c r="H20" s="138">
        <v>5922</v>
      </c>
      <c r="I20" s="138">
        <v>1055</v>
      </c>
      <c r="J20" s="138">
        <v>13657</v>
      </c>
      <c r="K20" s="138">
        <v>483</v>
      </c>
      <c r="L20" s="138">
        <v>17178</v>
      </c>
      <c r="M20" s="138">
        <v>4807</v>
      </c>
      <c r="N20" s="138">
        <v>94371</v>
      </c>
      <c r="O20" s="138">
        <v>4354</v>
      </c>
      <c r="P20" s="138">
        <v>77561</v>
      </c>
      <c r="Q20" s="138">
        <v>420</v>
      </c>
      <c r="R20" s="138">
        <v>16393</v>
      </c>
      <c r="S20" s="138">
        <v>33</v>
      </c>
      <c r="T20" s="138">
        <v>417</v>
      </c>
    </row>
    <row r="21" spans="1:20" x14ac:dyDescent="0.25">
      <c r="A21" s="1"/>
      <c r="B21" s="138"/>
      <c r="C21" s="138"/>
      <c r="D21" s="138"/>
      <c r="E21" s="138"/>
      <c r="F21" s="138"/>
      <c r="G21" s="138"/>
      <c r="H21" s="138"/>
      <c r="I21" s="138"/>
      <c r="J21" s="138"/>
      <c r="K21" s="138"/>
      <c r="L21" s="138"/>
      <c r="M21" s="138"/>
      <c r="N21" s="138"/>
      <c r="O21" s="138"/>
      <c r="P21" s="138"/>
      <c r="Q21" s="138"/>
      <c r="R21" s="138"/>
      <c r="S21" s="138"/>
      <c r="T21" s="138"/>
    </row>
    <row r="22" spans="1:20" ht="39" x14ac:dyDescent="0.25">
      <c r="A22" s="30" t="s">
        <v>173</v>
      </c>
      <c r="B22" s="136" t="s">
        <v>201</v>
      </c>
      <c r="C22" s="136" t="s">
        <v>307</v>
      </c>
      <c r="D22" s="137" t="s">
        <v>308</v>
      </c>
      <c r="E22" s="136" t="s">
        <v>309</v>
      </c>
      <c r="F22" s="136" t="s">
        <v>310</v>
      </c>
      <c r="G22" s="136" t="s">
        <v>311</v>
      </c>
      <c r="H22" s="136" t="s">
        <v>312</v>
      </c>
      <c r="I22" s="136" t="s">
        <v>313</v>
      </c>
      <c r="J22" s="136" t="s">
        <v>314</v>
      </c>
      <c r="K22" s="136" t="s">
        <v>315</v>
      </c>
      <c r="L22" s="136" t="s">
        <v>316</v>
      </c>
      <c r="M22" s="136" t="s">
        <v>317</v>
      </c>
      <c r="N22" s="136" t="s">
        <v>318</v>
      </c>
      <c r="O22" s="136" t="s">
        <v>319</v>
      </c>
      <c r="P22" s="136" t="s">
        <v>320</v>
      </c>
      <c r="Q22" s="136" t="s">
        <v>321</v>
      </c>
      <c r="R22" s="136" t="s">
        <v>322</v>
      </c>
      <c r="S22" s="136" t="s">
        <v>323</v>
      </c>
      <c r="T22" s="136" t="s">
        <v>324</v>
      </c>
    </row>
    <row r="23" spans="1:20" x14ac:dyDescent="0.25">
      <c r="A23" s="1" t="s">
        <v>166</v>
      </c>
      <c r="B23" s="138">
        <v>12343.117647058823</v>
      </c>
      <c r="C23" s="138">
        <v>100.94117647058823</v>
      </c>
      <c r="D23" s="138">
        <v>1776.8823529411766</v>
      </c>
      <c r="E23" s="138">
        <v>47.823529411764703</v>
      </c>
      <c r="F23" s="138">
        <v>1499.8235294117646</v>
      </c>
      <c r="G23" s="138">
        <v>9.4705882352941178</v>
      </c>
      <c r="H23" s="138">
        <v>86</v>
      </c>
      <c r="I23" s="138">
        <v>21.823529411764707</v>
      </c>
      <c r="J23" s="138">
        <v>672.47058823529414</v>
      </c>
      <c r="K23" s="138">
        <v>6.4705882352941178</v>
      </c>
      <c r="L23" s="138">
        <v>418.94117647058823</v>
      </c>
      <c r="M23" s="138">
        <v>186.52941176470588</v>
      </c>
      <c r="N23" s="138">
        <v>4454.1176470588234</v>
      </c>
      <c r="O23" s="138">
        <v>137.64705882352942</v>
      </c>
      <c r="P23" s="138">
        <v>2953.2352941176468</v>
      </c>
      <c r="Q23" s="138">
        <v>48.117647058823529</v>
      </c>
      <c r="R23" s="138">
        <v>1154.6470588235295</v>
      </c>
      <c r="S23" s="138">
        <v>0.76470588235294112</v>
      </c>
      <c r="T23" s="138">
        <v>346.23529411764707</v>
      </c>
    </row>
    <row r="24" spans="1:20" x14ac:dyDescent="0.25">
      <c r="A24" s="1" t="s">
        <v>167</v>
      </c>
      <c r="B24" s="138">
        <v>12553</v>
      </c>
      <c r="C24" s="138">
        <v>58</v>
      </c>
      <c r="D24" s="138">
        <v>990</v>
      </c>
      <c r="E24" s="138">
        <v>22</v>
      </c>
      <c r="F24" s="138">
        <v>553</v>
      </c>
      <c r="G24" s="138">
        <v>5</v>
      </c>
      <c r="H24" s="138">
        <v>35</v>
      </c>
      <c r="I24" s="138">
        <v>17</v>
      </c>
      <c r="J24" s="138">
        <v>145</v>
      </c>
      <c r="K24" s="138">
        <v>3</v>
      </c>
      <c r="L24" s="138">
        <v>74</v>
      </c>
      <c r="M24" s="138">
        <v>146</v>
      </c>
      <c r="N24" s="138">
        <v>2285</v>
      </c>
      <c r="O24" s="138">
        <v>109</v>
      </c>
      <c r="P24" s="138">
        <v>1933</v>
      </c>
      <c r="Q24" s="138">
        <v>3</v>
      </c>
      <c r="R24" s="138">
        <v>46</v>
      </c>
      <c r="S24" s="138">
        <v>0</v>
      </c>
      <c r="T24" s="138">
        <v>0</v>
      </c>
    </row>
    <row r="25" spans="1:20" x14ac:dyDescent="0.25">
      <c r="A25" s="1" t="s">
        <v>168</v>
      </c>
      <c r="B25" s="138">
        <v>209833</v>
      </c>
      <c r="C25" s="138">
        <v>1716</v>
      </c>
      <c r="D25" s="138">
        <v>30207</v>
      </c>
      <c r="E25" s="138">
        <v>813</v>
      </c>
      <c r="F25" s="138">
        <v>25497</v>
      </c>
      <c r="G25" s="138">
        <v>161</v>
      </c>
      <c r="H25" s="138">
        <v>1462</v>
      </c>
      <c r="I25" s="138">
        <v>371</v>
      </c>
      <c r="J25" s="138">
        <v>11432</v>
      </c>
      <c r="K25" s="138">
        <v>110</v>
      </c>
      <c r="L25" s="138">
        <v>7122</v>
      </c>
      <c r="M25" s="138">
        <v>3171</v>
      </c>
      <c r="N25" s="138">
        <v>75720</v>
      </c>
      <c r="O25" s="138">
        <v>2340</v>
      </c>
      <c r="P25" s="138">
        <v>50205</v>
      </c>
      <c r="Q25" s="138">
        <v>818</v>
      </c>
      <c r="R25" s="138">
        <v>19629</v>
      </c>
      <c r="S25" s="138">
        <v>13</v>
      </c>
      <c r="T25" s="138">
        <v>5886</v>
      </c>
    </row>
    <row r="26" spans="1:20" x14ac:dyDescent="0.25">
      <c r="A26" s="1"/>
      <c r="B26" s="138"/>
      <c r="C26" s="138"/>
      <c r="D26" s="138"/>
      <c r="E26" s="138"/>
      <c r="F26" s="138"/>
      <c r="G26" s="138"/>
      <c r="H26" s="138"/>
      <c r="I26" s="138"/>
      <c r="J26" s="138"/>
      <c r="K26" s="138"/>
      <c r="L26" s="138"/>
      <c r="M26" s="138"/>
      <c r="N26" s="138"/>
      <c r="O26" s="138"/>
      <c r="P26" s="138"/>
      <c r="Q26" s="138"/>
      <c r="R26" s="138"/>
      <c r="S26" s="138"/>
      <c r="T26" s="138"/>
    </row>
    <row r="27" spans="1:20" ht="39" x14ac:dyDescent="0.25">
      <c r="A27" s="30" t="s">
        <v>174</v>
      </c>
      <c r="B27" s="136" t="s">
        <v>201</v>
      </c>
      <c r="C27" s="136" t="s">
        <v>307</v>
      </c>
      <c r="D27" s="137" t="s">
        <v>308</v>
      </c>
      <c r="E27" s="136" t="s">
        <v>309</v>
      </c>
      <c r="F27" s="136" t="s">
        <v>310</v>
      </c>
      <c r="G27" s="136" t="s">
        <v>311</v>
      </c>
      <c r="H27" s="136" t="s">
        <v>312</v>
      </c>
      <c r="I27" s="136" t="s">
        <v>313</v>
      </c>
      <c r="J27" s="136" t="s">
        <v>314</v>
      </c>
      <c r="K27" s="136" t="s">
        <v>315</v>
      </c>
      <c r="L27" s="136" t="s">
        <v>316</v>
      </c>
      <c r="M27" s="136" t="s">
        <v>317</v>
      </c>
      <c r="N27" s="136" t="s">
        <v>318</v>
      </c>
      <c r="O27" s="136" t="s">
        <v>319</v>
      </c>
      <c r="P27" s="136" t="s">
        <v>320</v>
      </c>
      <c r="Q27" s="136" t="s">
        <v>321</v>
      </c>
      <c r="R27" s="136" t="s">
        <v>322</v>
      </c>
      <c r="S27" s="136" t="s">
        <v>323</v>
      </c>
      <c r="T27" s="136" t="s">
        <v>324</v>
      </c>
    </row>
    <row r="28" spans="1:20" x14ac:dyDescent="0.25">
      <c r="A28" s="1" t="s">
        <v>166</v>
      </c>
      <c r="B28" s="138">
        <v>7910.5263157894733</v>
      </c>
      <c r="C28" s="138">
        <v>46.157894736842103</v>
      </c>
      <c r="D28" s="138">
        <v>935.84210526315792</v>
      </c>
      <c r="E28" s="138">
        <v>45.210526315789473</v>
      </c>
      <c r="F28" s="138">
        <v>1202.1052631578948</v>
      </c>
      <c r="G28" s="138">
        <v>16.631578947368421</v>
      </c>
      <c r="H28" s="138">
        <v>227.15789473684211</v>
      </c>
      <c r="I28" s="138">
        <v>45.10526315789474</v>
      </c>
      <c r="J28" s="138">
        <v>611.15789473684208</v>
      </c>
      <c r="K28" s="138">
        <v>7</v>
      </c>
      <c r="L28" s="138">
        <v>506.10526315789474</v>
      </c>
      <c r="M28" s="138">
        <v>160.10526315789474</v>
      </c>
      <c r="N28" s="138">
        <v>3482.3684210526317</v>
      </c>
      <c r="O28" s="138">
        <v>141.78947368421052</v>
      </c>
      <c r="P28" s="138">
        <v>2910.6842105263158</v>
      </c>
      <c r="Q28" s="138">
        <v>16.789473684210527</v>
      </c>
      <c r="R28" s="138">
        <v>572.26315789473688</v>
      </c>
      <c r="S28" s="138">
        <v>1.5263157894736843</v>
      </c>
      <c r="T28" s="138">
        <v>12.052631578947368</v>
      </c>
    </row>
    <row r="29" spans="1:20" x14ac:dyDescent="0.25">
      <c r="A29" s="1" t="s">
        <v>167</v>
      </c>
      <c r="B29" s="138">
        <v>8252</v>
      </c>
      <c r="C29" s="138">
        <v>44</v>
      </c>
      <c r="D29" s="138">
        <v>530</v>
      </c>
      <c r="E29" s="138">
        <v>39</v>
      </c>
      <c r="F29" s="138">
        <v>620</v>
      </c>
      <c r="G29" s="138">
        <v>9</v>
      </c>
      <c r="H29" s="138">
        <v>70</v>
      </c>
      <c r="I29" s="138">
        <v>30</v>
      </c>
      <c r="J29" s="138">
        <v>228</v>
      </c>
      <c r="K29" s="138">
        <v>4</v>
      </c>
      <c r="L29" s="138">
        <v>75</v>
      </c>
      <c r="M29" s="138">
        <v>124</v>
      </c>
      <c r="N29" s="138">
        <v>2053</v>
      </c>
      <c r="O29" s="138">
        <v>122</v>
      </c>
      <c r="P29" s="138">
        <v>2053</v>
      </c>
      <c r="Q29" s="138">
        <v>4</v>
      </c>
      <c r="R29" s="138">
        <v>315</v>
      </c>
      <c r="S29" s="138">
        <v>0</v>
      </c>
      <c r="T29" s="138">
        <v>0</v>
      </c>
    </row>
    <row r="30" spans="1:20" x14ac:dyDescent="0.25">
      <c r="A30" s="1" t="s">
        <v>168</v>
      </c>
      <c r="B30" s="138">
        <v>150300</v>
      </c>
      <c r="C30" s="138">
        <v>877</v>
      </c>
      <c r="D30" s="138">
        <v>17781</v>
      </c>
      <c r="E30" s="138">
        <v>859</v>
      </c>
      <c r="F30" s="138">
        <v>22840</v>
      </c>
      <c r="G30" s="138">
        <v>316</v>
      </c>
      <c r="H30" s="138">
        <v>4316</v>
      </c>
      <c r="I30" s="138">
        <v>857</v>
      </c>
      <c r="J30" s="138">
        <v>11612</v>
      </c>
      <c r="K30" s="138">
        <v>133</v>
      </c>
      <c r="L30" s="138">
        <v>9616</v>
      </c>
      <c r="M30" s="138">
        <v>3042</v>
      </c>
      <c r="N30" s="138">
        <v>66165</v>
      </c>
      <c r="O30" s="138">
        <v>2694</v>
      </c>
      <c r="P30" s="138">
        <v>55303</v>
      </c>
      <c r="Q30" s="138">
        <v>319</v>
      </c>
      <c r="R30" s="138">
        <v>10873</v>
      </c>
      <c r="S30" s="138">
        <v>29</v>
      </c>
      <c r="T30" s="138">
        <v>229</v>
      </c>
    </row>
    <row r="31" spans="1:20" x14ac:dyDescent="0.25">
      <c r="A31" s="1"/>
      <c r="B31" s="138"/>
      <c r="C31" s="138"/>
      <c r="D31" s="138"/>
      <c r="E31" s="138"/>
      <c r="F31" s="138"/>
      <c r="G31" s="138"/>
      <c r="H31" s="138"/>
      <c r="I31" s="138"/>
      <c r="J31" s="138"/>
      <c r="K31" s="138"/>
      <c r="L31" s="138"/>
      <c r="M31" s="138"/>
      <c r="N31" s="138"/>
      <c r="O31" s="138"/>
      <c r="P31" s="138"/>
      <c r="Q31" s="138"/>
      <c r="R31" s="138"/>
      <c r="S31" s="138"/>
      <c r="T31" s="138"/>
    </row>
    <row r="32" spans="1:20" ht="39" x14ac:dyDescent="0.25">
      <c r="A32" s="30" t="s">
        <v>175</v>
      </c>
      <c r="B32" s="136" t="s">
        <v>201</v>
      </c>
      <c r="C32" s="136" t="s">
        <v>307</v>
      </c>
      <c r="D32" s="137" t="s">
        <v>308</v>
      </c>
      <c r="E32" s="136" t="s">
        <v>309</v>
      </c>
      <c r="F32" s="136" t="s">
        <v>310</v>
      </c>
      <c r="G32" s="136" t="s">
        <v>311</v>
      </c>
      <c r="H32" s="136" t="s">
        <v>312</v>
      </c>
      <c r="I32" s="136" t="s">
        <v>313</v>
      </c>
      <c r="J32" s="136" t="s">
        <v>314</v>
      </c>
      <c r="K32" s="136" t="s">
        <v>315</v>
      </c>
      <c r="L32" s="136" t="s">
        <v>316</v>
      </c>
      <c r="M32" s="136" t="s">
        <v>317</v>
      </c>
      <c r="N32" s="136" t="s">
        <v>318</v>
      </c>
      <c r="O32" s="136" t="s">
        <v>319</v>
      </c>
      <c r="P32" s="136" t="s">
        <v>320</v>
      </c>
      <c r="Q32" s="136" t="s">
        <v>321</v>
      </c>
      <c r="R32" s="136" t="s">
        <v>322</v>
      </c>
      <c r="S32" s="136" t="s">
        <v>323</v>
      </c>
      <c r="T32" s="136" t="s">
        <v>324</v>
      </c>
    </row>
    <row r="33" spans="1:20" x14ac:dyDescent="0.25">
      <c r="A33" s="1" t="s">
        <v>166</v>
      </c>
      <c r="B33" s="138">
        <v>4409.875</v>
      </c>
      <c r="C33" s="138">
        <v>42.375</v>
      </c>
      <c r="D33" s="138">
        <v>827.33333333333337</v>
      </c>
      <c r="E33" s="138">
        <v>26.791666666666668</v>
      </c>
      <c r="F33" s="138">
        <v>559.29166666666663</v>
      </c>
      <c r="G33" s="138">
        <v>3.6666666666666665</v>
      </c>
      <c r="H33" s="138">
        <v>41.916666666666664</v>
      </c>
      <c r="I33" s="138">
        <v>52.75</v>
      </c>
      <c r="J33" s="138">
        <v>339.25</v>
      </c>
      <c r="K33" s="138">
        <v>16.666666666666668</v>
      </c>
      <c r="L33" s="138">
        <v>416.79166666666669</v>
      </c>
      <c r="M33" s="138">
        <v>142.25</v>
      </c>
      <c r="N33" s="138">
        <v>2184.5833333333335</v>
      </c>
      <c r="O33" s="138">
        <v>113.75</v>
      </c>
      <c r="P33" s="138">
        <v>1611.4166666666667</v>
      </c>
      <c r="Q33" s="138">
        <v>24.708333333333332</v>
      </c>
      <c r="R33" s="138">
        <v>540.25</v>
      </c>
      <c r="S33" s="138">
        <v>3.9565217391304346</v>
      </c>
      <c r="T33" s="138">
        <v>32.916666666666664</v>
      </c>
    </row>
    <row r="34" spans="1:20" x14ac:dyDescent="0.25">
      <c r="A34" s="1" t="s">
        <v>167</v>
      </c>
      <c r="B34" s="138">
        <v>4479.5</v>
      </c>
      <c r="C34" s="138">
        <v>40</v>
      </c>
      <c r="D34" s="138">
        <v>457</v>
      </c>
      <c r="E34" s="138">
        <v>25.5</v>
      </c>
      <c r="F34" s="138">
        <v>498.5</v>
      </c>
      <c r="G34" s="138">
        <v>0</v>
      </c>
      <c r="H34" s="138">
        <v>0</v>
      </c>
      <c r="I34" s="138">
        <v>14</v>
      </c>
      <c r="J34" s="138">
        <v>186</v>
      </c>
      <c r="K34" s="138">
        <v>3.5</v>
      </c>
      <c r="L34" s="138">
        <v>83.5</v>
      </c>
      <c r="M34" s="138">
        <v>89.5</v>
      </c>
      <c r="N34" s="138">
        <v>1685</v>
      </c>
      <c r="O34" s="138">
        <v>83</v>
      </c>
      <c r="P34" s="138">
        <v>1284</v>
      </c>
      <c r="Q34" s="138">
        <v>1</v>
      </c>
      <c r="R34" s="138">
        <v>66</v>
      </c>
      <c r="S34" s="138">
        <v>0</v>
      </c>
      <c r="T34" s="138">
        <v>0</v>
      </c>
    </row>
    <row r="35" spans="1:20" x14ac:dyDescent="0.25">
      <c r="A35" s="1" t="s">
        <v>168</v>
      </c>
      <c r="B35" s="138">
        <v>105837</v>
      </c>
      <c r="C35" s="138">
        <v>1017</v>
      </c>
      <c r="D35" s="138">
        <v>19856</v>
      </c>
      <c r="E35" s="138">
        <v>643</v>
      </c>
      <c r="F35" s="138">
        <v>13423</v>
      </c>
      <c r="G35" s="138">
        <v>88</v>
      </c>
      <c r="H35" s="138">
        <v>1006</v>
      </c>
      <c r="I35" s="138">
        <v>1266</v>
      </c>
      <c r="J35" s="138">
        <v>8142</v>
      </c>
      <c r="K35" s="138">
        <v>400</v>
      </c>
      <c r="L35" s="138">
        <v>10003</v>
      </c>
      <c r="M35" s="138">
        <v>3414</v>
      </c>
      <c r="N35" s="138">
        <v>52430</v>
      </c>
      <c r="O35" s="138">
        <v>2730</v>
      </c>
      <c r="P35" s="138">
        <v>38674</v>
      </c>
      <c r="Q35" s="138">
        <v>593</v>
      </c>
      <c r="R35" s="138">
        <v>12966</v>
      </c>
      <c r="S35" s="138">
        <v>91</v>
      </c>
      <c r="T35" s="138">
        <v>790</v>
      </c>
    </row>
    <row r="36" spans="1:20" x14ac:dyDescent="0.25">
      <c r="A36" s="1"/>
      <c r="B36" s="138"/>
      <c r="C36" s="138"/>
      <c r="D36" s="138"/>
      <c r="E36" s="138"/>
      <c r="F36" s="138"/>
      <c r="G36" s="138"/>
      <c r="H36" s="138"/>
      <c r="I36" s="138"/>
      <c r="J36" s="138"/>
      <c r="K36" s="138"/>
      <c r="L36" s="138"/>
      <c r="M36" s="138"/>
      <c r="N36" s="138"/>
      <c r="O36" s="138"/>
      <c r="P36" s="138"/>
      <c r="Q36" s="138"/>
      <c r="R36" s="138"/>
      <c r="S36" s="138"/>
      <c r="T36" s="138"/>
    </row>
    <row r="37" spans="1:20" ht="39" x14ac:dyDescent="0.25">
      <c r="A37" s="30" t="s">
        <v>176</v>
      </c>
      <c r="B37" s="136" t="s">
        <v>201</v>
      </c>
      <c r="C37" s="136" t="s">
        <v>307</v>
      </c>
      <c r="D37" s="137" t="s">
        <v>308</v>
      </c>
      <c r="E37" s="136" t="s">
        <v>309</v>
      </c>
      <c r="F37" s="136" t="s">
        <v>310</v>
      </c>
      <c r="G37" s="136" t="s">
        <v>311</v>
      </c>
      <c r="H37" s="136" t="s">
        <v>312</v>
      </c>
      <c r="I37" s="136" t="s">
        <v>313</v>
      </c>
      <c r="J37" s="136" t="s">
        <v>314</v>
      </c>
      <c r="K37" s="136" t="s">
        <v>315</v>
      </c>
      <c r="L37" s="136" t="s">
        <v>316</v>
      </c>
      <c r="M37" s="136" t="s">
        <v>317</v>
      </c>
      <c r="N37" s="136" t="s">
        <v>318</v>
      </c>
      <c r="O37" s="136" t="s">
        <v>319</v>
      </c>
      <c r="P37" s="136" t="s">
        <v>320</v>
      </c>
      <c r="Q37" s="136" t="s">
        <v>321</v>
      </c>
      <c r="R37" s="136" t="s">
        <v>322</v>
      </c>
      <c r="S37" s="136" t="s">
        <v>323</v>
      </c>
      <c r="T37" s="136" t="s">
        <v>324</v>
      </c>
    </row>
    <row r="38" spans="1:20" x14ac:dyDescent="0.25">
      <c r="A38" s="1" t="s">
        <v>166</v>
      </c>
      <c r="B38" s="138">
        <v>2132.1</v>
      </c>
      <c r="C38" s="138">
        <v>21.4</v>
      </c>
      <c r="D38" s="138">
        <v>319.35000000000002</v>
      </c>
      <c r="E38" s="138">
        <v>24.25</v>
      </c>
      <c r="F38" s="138">
        <v>516.25</v>
      </c>
      <c r="G38" s="138">
        <v>6.5</v>
      </c>
      <c r="H38" s="138">
        <v>70.349999999999994</v>
      </c>
      <c r="I38" s="138">
        <v>20.95</v>
      </c>
      <c r="J38" s="138">
        <v>160.69999999999999</v>
      </c>
      <c r="K38" s="138">
        <v>5.05</v>
      </c>
      <c r="L38" s="138">
        <v>113.5</v>
      </c>
      <c r="M38" s="138">
        <v>78.150000000000006</v>
      </c>
      <c r="N38" s="138">
        <v>1180.1500000000001</v>
      </c>
      <c r="O38" s="138">
        <v>73.8</v>
      </c>
      <c r="P38" s="138">
        <v>956.8</v>
      </c>
      <c r="Q38" s="138">
        <v>4.3499999999999996</v>
      </c>
      <c r="R38" s="138">
        <v>223.35</v>
      </c>
      <c r="S38" s="138">
        <v>0</v>
      </c>
      <c r="T38" s="138">
        <v>0</v>
      </c>
    </row>
    <row r="39" spans="1:20" x14ac:dyDescent="0.25">
      <c r="A39" s="1" t="s">
        <v>167</v>
      </c>
      <c r="B39" s="138">
        <v>1935</v>
      </c>
      <c r="C39" s="138">
        <v>15</v>
      </c>
      <c r="D39" s="138">
        <v>306.5</v>
      </c>
      <c r="E39" s="138">
        <v>12.5</v>
      </c>
      <c r="F39" s="138">
        <v>208</v>
      </c>
      <c r="G39" s="138">
        <v>1</v>
      </c>
      <c r="H39" s="138">
        <v>6</v>
      </c>
      <c r="I39" s="138">
        <v>4.5</v>
      </c>
      <c r="J39" s="138">
        <v>44.5</v>
      </c>
      <c r="K39" s="138">
        <v>0.5</v>
      </c>
      <c r="L39" s="138">
        <v>34</v>
      </c>
      <c r="M39" s="138">
        <v>52</v>
      </c>
      <c r="N39" s="138">
        <v>736.5</v>
      </c>
      <c r="O39" s="138">
        <v>51</v>
      </c>
      <c r="P39" s="138">
        <v>546.5</v>
      </c>
      <c r="Q39" s="138">
        <v>1</v>
      </c>
      <c r="R39" s="138">
        <v>64.5</v>
      </c>
      <c r="S39" s="138">
        <v>0</v>
      </c>
      <c r="T39" s="138">
        <v>0</v>
      </c>
    </row>
    <row r="40" spans="1:20" x14ac:dyDescent="0.25">
      <c r="A40" s="1" t="s">
        <v>168</v>
      </c>
      <c r="B40" s="138">
        <v>42642</v>
      </c>
      <c r="C40" s="138">
        <v>428</v>
      </c>
      <c r="D40" s="138">
        <v>6387</v>
      </c>
      <c r="E40" s="138">
        <v>485</v>
      </c>
      <c r="F40" s="138">
        <v>10325</v>
      </c>
      <c r="G40" s="138">
        <v>130</v>
      </c>
      <c r="H40" s="138">
        <v>1407</v>
      </c>
      <c r="I40" s="138">
        <v>419</v>
      </c>
      <c r="J40" s="138">
        <v>3214</v>
      </c>
      <c r="K40" s="138">
        <v>101</v>
      </c>
      <c r="L40" s="138">
        <v>2270</v>
      </c>
      <c r="M40" s="138">
        <v>1563</v>
      </c>
      <c r="N40" s="138">
        <v>23603</v>
      </c>
      <c r="O40" s="138">
        <v>1476</v>
      </c>
      <c r="P40" s="138">
        <v>19136</v>
      </c>
      <c r="Q40" s="138">
        <v>87</v>
      </c>
      <c r="R40" s="138">
        <v>4467</v>
      </c>
      <c r="S40" s="138">
        <v>0</v>
      </c>
      <c r="T40" s="138">
        <v>0</v>
      </c>
    </row>
    <row r="41" spans="1:20" x14ac:dyDescent="0.25">
      <c r="A41" s="1"/>
      <c r="B41" s="138"/>
      <c r="C41" s="138"/>
      <c r="D41" s="138"/>
      <c r="E41" s="138"/>
      <c r="F41" s="138"/>
      <c r="G41" s="138"/>
      <c r="H41" s="138"/>
      <c r="I41" s="138"/>
      <c r="J41" s="138"/>
      <c r="K41" s="138"/>
      <c r="L41" s="138"/>
      <c r="M41" s="138"/>
      <c r="N41" s="138"/>
      <c r="O41" s="138"/>
      <c r="P41" s="138"/>
      <c r="Q41" s="138"/>
      <c r="R41" s="138"/>
      <c r="S41" s="138"/>
      <c r="T41" s="138"/>
    </row>
    <row r="42" spans="1:20" ht="39" x14ac:dyDescent="0.25">
      <c r="A42" s="30" t="s">
        <v>326</v>
      </c>
      <c r="B42" s="136" t="s">
        <v>201</v>
      </c>
      <c r="C42" s="136" t="s">
        <v>307</v>
      </c>
      <c r="D42" s="137" t="s">
        <v>308</v>
      </c>
      <c r="E42" s="136" t="s">
        <v>309</v>
      </c>
      <c r="F42" s="136" t="s">
        <v>310</v>
      </c>
      <c r="G42" s="136" t="s">
        <v>311</v>
      </c>
      <c r="H42" s="136" t="s">
        <v>312</v>
      </c>
      <c r="I42" s="136" t="s">
        <v>313</v>
      </c>
      <c r="J42" s="136" t="s">
        <v>314</v>
      </c>
      <c r="K42" s="136" t="s">
        <v>315</v>
      </c>
      <c r="L42" s="136" t="s">
        <v>316</v>
      </c>
      <c r="M42" s="136" t="s">
        <v>317</v>
      </c>
      <c r="N42" s="136" t="s">
        <v>318</v>
      </c>
      <c r="O42" s="136" t="s">
        <v>319</v>
      </c>
      <c r="P42" s="136" t="s">
        <v>320</v>
      </c>
      <c r="Q42" s="136" t="s">
        <v>321</v>
      </c>
      <c r="R42" s="136" t="s">
        <v>322</v>
      </c>
      <c r="S42" s="136" t="s">
        <v>323</v>
      </c>
      <c r="T42" s="136" t="s">
        <v>324</v>
      </c>
    </row>
    <row r="43" spans="1:20" x14ac:dyDescent="0.25">
      <c r="A43" s="1" t="s">
        <v>166</v>
      </c>
      <c r="B43" s="138">
        <v>994.4375</v>
      </c>
      <c r="C43" s="138">
        <v>11.5</v>
      </c>
      <c r="D43" s="138">
        <v>168.75</v>
      </c>
      <c r="E43" s="138">
        <v>12.3125</v>
      </c>
      <c r="F43" s="138">
        <v>674.375</v>
      </c>
      <c r="G43" s="138">
        <v>0.4375</v>
      </c>
      <c r="H43" s="138">
        <v>2.0625</v>
      </c>
      <c r="I43" s="138">
        <v>4.375</v>
      </c>
      <c r="J43" s="138">
        <v>43.625</v>
      </c>
      <c r="K43" s="138">
        <v>0.1875</v>
      </c>
      <c r="L43" s="138">
        <v>19.125</v>
      </c>
      <c r="M43" s="138">
        <v>28.8125</v>
      </c>
      <c r="N43" s="138">
        <v>907.9375</v>
      </c>
      <c r="O43" s="138">
        <v>23</v>
      </c>
      <c r="P43" s="138">
        <v>307.375</v>
      </c>
      <c r="Q43" s="138">
        <v>2.875</v>
      </c>
      <c r="R43" s="138">
        <v>65.625</v>
      </c>
      <c r="S43" s="138">
        <v>2.9375</v>
      </c>
      <c r="T43" s="138">
        <v>570.6</v>
      </c>
    </row>
    <row r="44" spans="1:20" x14ac:dyDescent="0.25">
      <c r="A44" s="1" t="s">
        <v>167</v>
      </c>
      <c r="B44" s="138">
        <v>1001</v>
      </c>
      <c r="C44" s="138">
        <v>0.5</v>
      </c>
      <c r="D44" s="138">
        <v>7.5</v>
      </c>
      <c r="E44" s="138">
        <v>2</v>
      </c>
      <c r="F44" s="138">
        <v>28.5</v>
      </c>
      <c r="G44" s="138">
        <v>0</v>
      </c>
      <c r="H44" s="138">
        <v>0</v>
      </c>
      <c r="I44" s="138">
        <v>0</v>
      </c>
      <c r="J44" s="138">
        <v>0</v>
      </c>
      <c r="K44" s="138">
        <v>0</v>
      </c>
      <c r="L44" s="138">
        <v>0</v>
      </c>
      <c r="M44" s="138">
        <v>17</v>
      </c>
      <c r="N44" s="138">
        <v>163</v>
      </c>
      <c r="O44" s="138">
        <v>11</v>
      </c>
      <c r="P44" s="138">
        <v>116</v>
      </c>
      <c r="Q44" s="138">
        <v>0</v>
      </c>
      <c r="R44" s="138">
        <v>0</v>
      </c>
      <c r="S44" s="138">
        <v>0</v>
      </c>
      <c r="T44" s="138">
        <v>0</v>
      </c>
    </row>
    <row r="45" spans="1:20" x14ac:dyDescent="0.25">
      <c r="A45" s="1" t="s">
        <v>168</v>
      </c>
      <c r="B45" s="138">
        <v>15911</v>
      </c>
      <c r="C45" s="138">
        <v>184</v>
      </c>
      <c r="D45" s="138">
        <v>2700</v>
      </c>
      <c r="E45" s="138">
        <v>197</v>
      </c>
      <c r="F45" s="138">
        <v>10790</v>
      </c>
      <c r="G45" s="138">
        <v>7</v>
      </c>
      <c r="H45" s="138">
        <v>33</v>
      </c>
      <c r="I45" s="138">
        <v>70</v>
      </c>
      <c r="J45" s="138">
        <v>698</v>
      </c>
      <c r="K45" s="138">
        <v>3</v>
      </c>
      <c r="L45" s="138">
        <v>306</v>
      </c>
      <c r="M45" s="138">
        <v>461</v>
      </c>
      <c r="N45" s="138">
        <v>14527</v>
      </c>
      <c r="O45" s="138">
        <v>368</v>
      </c>
      <c r="P45" s="138">
        <v>4918</v>
      </c>
      <c r="Q45" s="138">
        <v>46</v>
      </c>
      <c r="R45" s="138">
        <v>1050</v>
      </c>
      <c r="S45" s="138">
        <v>47</v>
      </c>
      <c r="T45" s="138">
        <v>8559</v>
      </c>
    </row>
  </sheetData>
  <mergeCells count="1">
    <mergeCell ref="A1:B1"/>
  </mergeCells>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426EB-73A9-416B-B865-9E5676C17EB2}">
  <dimension ref="A1:S1"/>
  <sheetViews>
    <sheetView topLeftCell="A267" workbookViewId="0">
      <selection activeCell="K287" sqref="K287"/>
    </sheetView>
  </sheetViews>
  <sheetFormatPr defaultRowHeight="15" x14ac:dyDescent="0.25"/>
  <sheetData>
    <row r="1" spans="1:19" ht="18.75" x14ac:dyDescent="0.3">
      <c r="A1" s="12"/>
      <c r="B1" s="12"/>
      <c r="C1" s="12"/>
      <c r="D1" s="12"/>
      <c r="E1" s="33" t="s">
        <v>178</v>
      </c>
      <c r="F1" s="12"/>
      <c r="G1" s="12"/>
      <c r="H1" s="12"/>
      <c r="I1" s="12"/>
      <c r="J1" s="12"/>
      <c r="K1" s="12"/>
      <c r="L1" s="13"/>
      <c r="M1" s="13"/>
      <c r="N1" s="13"/>
      <c r="O1" s="13"/>
      <c r="P1" s="13"/>
      <c r="Q1" s="13"/>
      <c r="R1" s="13"/>
      <c r="S1"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020D-09AC-4323-AA2B-FD557BF04B22}">
  <dimension ref="A1:R154"/>
  <sheetViews>
    <sheetView workbookViewId="0">
      <selection activeCell="G17" sqref="G17"/>
    </sheetView>
  </sheetViews>
  <sheetFormatPr defaultRowHeight="15" x14ac:dyDescent="0.25"/>
  <cols>
    <col min="1" max="1" width="38.85546875" bestFit="1" customWidth="1"/>
    <col min="2" max="2" width="10.85546875" customWidth="1"/>
    <col min="3" max="3" width="20.5703125" customWidth="1"/>
    <col min="4" max="4" width="16.42578125" customWidth="1"/>
    <col min="5" max="5" width="20" customWidth="1"/>
    <col min="6" max="6" width="18.42578125" customWidth="1"/>
    <col min="7" max="7" width="20.5703125" customWidth="1"/>
    <col min="8" max="8" width="15" customWidth="1"/>
    <col min="9" max="9" width="15.42578125" customWidth="1"/>
    <col min="10" max="10" width="14.85546875" customWidth="1"/>
    <col min="11" max="11" width="14.7109375" customWidth="1"/>
    <col min="12" max="12" width="8.42578125" customWidth="1"/>
    <col min="13" max="13" width="12.140625" bestFit="1" customWidth="1"/>
  </cols>
  <sheetData>
    <row r="1" spans="1:18" x14ac:dyDescent="0.25">
      <c r="A1" s="1" t="s">
        <v>0</v>
      </c>
      <c r="B1" s="2"/>
      <c r="C1" s="2"/>
      <c r="D1" s="2"/>
      <c r="E1" s="2"/>
      <c r="F1" s="2" t="s">
        <v>1</v>
      </c>
      <c r="G1" s="2"/>
      <c r="H1" s="2"/>
      <c r="I1" s="2"/>
      <c r="J1" s="2"/>
      <c r="K1" s="2"/>
      <c r="L1" s="2"/>
    </row>
    <row r="2" spans="1:18" x14ac:dyDescent="0.25">
      <c r="A2" s="3" t="s">
        <v>2</v>
      </c>
      <c r="B2" s="3" t="s">
        <v>3</v>
      </c>
      <c r="C2" s="3" t="s">
        <v>4</v>
      </c>
      <c r="D2" s="3" t="s">
        <v>5</v>
      </c>
      <c r="E2" s="3" t="s">
        <v>6</v>
      </c>
      <c r="F2" s="3" t="s">
        <v>7</v>
      </c>
      <c r="G2" s="3" t="s">
        <v>8</v>
      </c>
      <c r="H2" s="3" t="s">
        <v>9</v>
      </c>
      <c r="I2" s="3" t="s">
        <v>10</v>
      </c>
      <c r="J2" s="3" t="s">
        <v>11</v>
      </c>
      <c r="K2" s="3" t="s">
        <v>12</v>
      </c>
      <c r="L2" s="4"/>
    </row>
    <row r="3" spans="1:18" x14ac:dyDescent="0.25">
      <c r="A3" s="5" t="s">
        <v>13</v>
      </c>
      <c r="B3" s="6">
        <v>25314</v>
      </c>
      <c r="C3" s="7">
        <v>428585452</v>
      </c>
      <c r="D3" s="8">
        <v>0.15</v>
      </c>
      <c r="E3" s="8">
        <v>0.15</v>
      </c>
      <c r="F3" s="7">
        <v>385732</v>
      </c>
      <c r="G3" s="7">
        <v>142895</v>
      </c>
      <c r="H3" s="7">
        <v>64792</v>
      </c>
      <c r="I3" s="7">
        <v>42183</v>
      </c>
      <c r="J3" s="7">
        <v>45278</v>
      </c>
      <c r="K3" s="7">
        <v>680880</v>
      </c>
      <c r="L3" s="5"/>
      <c r="M3" s="9"/>
      <c r="O3" s="7"/>
      <c r="P3" s="7"/>
      <c r="R3" s="9"/>
    </row>
    <row r="4" spans="1:18" x14ac:dyDescent="0.25">
      <c r="A4" s="5" t="s">
        <v>14</v>
      </c>
      <c r="B4" s="6">
        <v>1730</v>
      </c>
      <c r="C4" s="7">
        <v>19727989</v>
      </c>
      <c r="D4" s="8">
        <v>0.2</v>
      </c>
      <c r="E4" s="8">
        <v>0.19</v>
      </c>
      <c r="F4" s="7">
        <v>35482</v>
      </c>
      <c r="G4" s="7">
        <v>0</v>
      </c>
      <c r="H4" s="7">
        <v>5816</v>
      </c>
      <c r="I4" s="7">
        <v>9992</v>
      </c>
      <c r="J4" s="7">
        <v>0</v>
      </c>
      <c r="K4" s="7">
        <v>51290</v>
      </c>
      <c r="L4" s="5"/>
      <c r="M4" s="9"/>
      <c r="O4" s="7"/>
      <c r="P4" s="7"/>
      <c r="R4" s="9"/>
    </row>
    <row r="5" spans="1:18" x14ac:dyDescent="0.25">
      <c r="A5" s="5" t="s">
        <v>15</v>
      </c>
      <c r="B5" s="6">
        <v>1349</v>
      </c>
      <c r="C5" s="7">
        <v>16314339</v>
      </c>
      <c r="D5" s="8">
        <v>0</v>
      </c>
      <c r="E5" s="8">
        <v>0</v>
      </c>
      <c r="F5" s="7">
        <v>0</v>
      </c>
      <c r="G5" s="7">
        <v>17000</v>
      </c>
      <c r="H5" s="7">
        <v>5049</v>
      </c>
      <c r="I5" s="7">
        <v>925</v>
      </c>
      <c r="J5" s="7">
        <v>0</v>
      </c>
      <c r="K5" s="7">
        <v>22974</v>
      </c>
      <c r="L5" s="5"/>
      <c r="M5" s="9"/>
      <c r="O5" s="7"/>
      <c r="P5" s="7"/>
      <c r="R5" s="9"/>
    </row>
    <row r="6" spans="1:18" x14ac:dyDescent="0.25">
      <c r="A6" s="5" t="s">
        <v>16</v>
      </c>
      <c r="B6" s="6">
        <v>1670</v>
      </c>
      <c r="C6" s="7">
        <v>19867488</v>
      </c>
      <c r="D6" s="8">
        <v>0.61</v>
      </c>
      <c r="E6" s="8">
        <v>0.61</v>
      </c>
      <c r="F6" s="7">
        <v>123044</v>
      </c>
      <c r="G6" s="7">
        <v>10045</v>
      </c>
      <c r="H6" s="7">
        <v>5523</v>
      </c>
      <c r="I6" s="7">
        <v>5283</v>
      </c>
      <c r="J6" s="7">
        <v>2016</v>
      </c>
      <c r="K6" s="7">
        <v>145911</v>
      </c>
      <c r="L6" s="5"/>
      <c r="M6" s="9"/>
      <c r="O6" s="7"/>
      <c r="P6" s="7"/>
      <c r="R6" s="9"/>
    </row>
    <row r="7" spans="1:18" x14ac:dyDescent="0.25">
      <c r="A7" s="5" t="s">
        <v>17</v>
      </c>
      <c r="B7" s="6">
        <v>1032</v>
      </c>
      <c r="C7" s="7">
        <v>10099992</v>
      </c>
      <c r="D7" s="8">
        <v>0.2</v>
      </c>
      <c r="E7" s="8">
        <v>0.2</v>
      </c>
      <c r="F7" s="7">
        <v>19961</v>
      </c>
      <c r="G7" s="7">
        <v>0</v>
      </c>
      <c r="H7" s="7">
        <v>6110</v>
      </c>
      <c r="I7" s="7">
        <v>1000</v>
      </c>
      <c r="J7" s="7">
        <v>0</v>
      </c>
      <c r="K7" s="7">
        <v>27071</v>
      </c>
      <c r="L7" s="5"/>
      <c r="M7" s="9"/>
      <c r="O7" s="7"/>
      <c r="P7" s="7"/>
      <c r="R7" s="9"/>
    </row>
    <row r="8" spans="1:18" x14ac:dyDescent="0.25">
      <c r="A8" s="5" t="s">
        <v>18</v>
      </c>
      <c r="B8" s="6">
        <v>5305</v>
      </c>
      <c r="C8" s="7">
        <v>230257640</v>
      </c>
      <c r="D8" s="8">
        <v>0.3</v>
      </c>
      <c r="E8" s="8">
        <v>0.3</v>
      </c>
      <c r="F8" s="7">
        <v>664786</v>
      </c>
      <c r="G8" s="7">
        <v>20406</v>
      </c>
      <c r="H8" s="7">
        <v>9457</v>
      </c>
      <c r="I8" s="7">
        <v>82889</v>
      </c>
      <c r="J8" s="7">
        <v>0</v>
      </c>
      <c r="K8" s="7">
        <v>786635</v>
      </c>
      <c r="L8" s="5"/>
      <c r="M8" s="9"/>
      <c r="O8" s="7"/>
      <c r="P8" s="7"/>
      <c r="R8" s="9"/>
    </row>
    <row r="9" spans="1:18" x14ac:dyDescent="0.25">
      <c r="A9" s="5" t="s">
        <v>19</v>
      </c>
      <c r="B9" s="6">
        <v>72535</v>
      </c>
      <c r="C9" s="7">
        <v>1298889571</v>
      </c>
      <c r="D9" s="8">
        <v>0.22</v>
      </c>
      <c r="E9" s="8">
        <v>0.22</v>
      </c>
      <c r="F9" s="7">
        <v>2654812</v>
      </c>
      <c r="G9" s="7">
        <v>266024</v>
      </c>
      <c r="H9" s="7">
        <v>108015</v>
      </c>
      <c r="I9" s="7">
        <v>135244</v>
      </c>
      <c r="J9" s="7">
        <v>29912</v>
      </c>
      <c r="K9" s="7">
        <v>3194007</v>
      </c>
      <c r="L9" s="5"/>
      <c r="M9" s="9"/>
      <c r="O9" s="7"/>
      <c r="P9" s="7"/>
      <c r="R9" s="9"/>
    </row>
    <row r="10" spans="1:18" x14ac:dyDescent="0.25">
      <c r="A10" s="5" t="s">
        <v>20</v>
      </c>
      <c r="B10" s="6">
        <v>11637</v>
      </c>
      <c r="C10" s="7">
        <v>253003341</v>
      </c>
      <c r="D10" s="8">
        <v>0.18</v>
      </c>
      <c r="E10" s="8">
        <v>0.16</v>
      </c>
      <c r="F10" s="7">
        <v>376081</v>
      </c>
      <c r="G10" s="7">
        <v>0</v>
      </c>
      <c r="H10" s="7">
        <v>28060</v>
      </c>
      <c r="I10" s="7">
        <v>203520</v>
      </c>
      <c r="J10" s="7">
        <v>22937</v>
      </c>
      <c r="K10" s="7">
        <v>630598</v>
      </c>
      <c r="L10" s="5"/>
      <c r="M10" s="9"/>
      <c r="O10" s="7"/>
      <c r="P10" s="7"/>
      <c r="R10" s="9"/>
    </row>
    <row r="11" spans="1:18" x14ac:dyDescent="0.25">
      <c r="A11" s="5" t="s">
        <v>21</v>
      </c>
      <c r="B11" s="6">
        <v>1859</v>
      </c>
      <c r="C11" s="7">
        <v>22119027</v>
      </c>
      <c r="D11" s="8">
        <v>0</v>
      </c>
      <c r="E11" s="8">
        <v>0</v>
      </c>
      <c r="F11" s="7">
        <v>0</v>
      </c>
      <c r="G11" s="7">
        <v>0</v>
      </c>
      <c r="H11" s="7">
        <v>12324</v>
      </c>
      <c r="I11" s="7">
        <v>550</v>
      </c>
      <c r="J11" s="7">
        <v>0</v>
      </c>
      <c r="K11" s="7">
        <v>61624</v>
      </c>
      <c r="L11" s="5"/>
      <c r="M11" s="9"/>
      <c r="O11" s="7"/>
      <c r="P11" s="7"/>
      <c r="R11" s="9"/>
    </row>
    <row r="12" spans="1:18" x14ac:dyDescent="0.25">
      <c r="A12" s="5" t="s">
        <v>22</v>
      </c>
      <c r="B12" s="6">
        <v>2915</v>
      </c>
      <c r="C12" s="7">
        <v>40045985</v>
      </c>
      <c r="D12" s="8">
        <v>0</v>
      </c>
      <c r="E12" s="8">
        <v>0</v>
      </c>
      <c r="F12" s="7">
        <v>0</v>
      </c>
      <c r="G12" s="7">
        <v>0</v>
      </c>
      <c r="H12" s="7">
        <v>5324</v>
      </c>
      <c r="I12" s="7">
        <v>8636</v>
      </c>
      <c r="J12" s="7">
        <v>0</v>
      </c>
      <c r="K12" s="7">
        <v>98290</v>
      </c>
      <c r="L12" s="5"/>
      <c r="M12" s="9"/>
      <c r="O12" s="7"/>
      <c r="P12" s="7"/>
      <c r="R12" s="9"/>
    </row>
    <row r="13" spans="1:18" x14ac:dyDescent="0.25">
      <c r="A13" s="5" t="s">
        <v>23</v>
      </c>
      <c r="B13" s="6">
        <v>1755</v>
      </c>
      <c r="C13" s="7">
        <v>15704288</v>
      </c>
      <c r="D13" s="8">
        <v>0.2</v>
      </c>
      <c r="E13" s="8">
        <v>0.16</v>
      </c>
      <c r="F13" s="7">
        <v>28765</v>
      </c>
      <c r="G13" s="7">
        <v>24068</v>
      </c>
      <c r="H13" s="7">
        <v>5648</v>
      </c>
      <c r="I13" s="7">
        <v>203</v>
      </c>
      <c r="J13" s="7">
        <v>0</v>
      </c>
      <c r="K13" s="7">
        <v>58684</v>
      </c>
      <c r="L13" s="5"/>
      <c r="M13" s="9"/>
      <c r="O13" s="7"/>
      <c r="P13" s="7"/>
      <c r="R13" s="9"/>
    </row>
    <row r="14" spans="1:18" x14ac:dyDescent="0.25">
      <c r="A14" s="5" t="s">
        <v>24</v>
      </c>
      <c r="B14" s="6">
        <v>10567</v>
      </c>
      <c r="C14" s="7">
        <v>186775549</v>
      </c>
      <c r="D14" s="8">
        <v>0.1</v>
      </c>
      <c r="E14" s="8">
        <v>0.1</v>
      </c>
      <c r="F14" s="7">
        <v>171251</v>
      </c>
      <c r="G14" s="7">
        <v>21</v>
      </c>
      <c r="H14" s="7">
        <v>21060</v>
      </c>
      <c r="I14" s="7">
        <v>16452</v>
      </c>
      <c r="J14" s="7">
        <v>5882</v>
      </c>
      <c r="K14" s="7">
        <v>214666</v>
      </c>
      <c r="L14" s="5"/>
      <c r="M14" s="9"/>
      <c r="O14" s="7"/>
      <c r="P14" s="7"/>
      <c r="R14" s="9"/>
    </row>
    <row r="15" spans="1:18" x14ac:dyDescent="0.25">
      <c r="A15" s="5" t="s">
        <v>25</v>
      </c>
      <c r="B15" s="6">
        <v>6903</v>
      </c>
      <c r="C15" s="7">
        <v>52121479</v>
      </c>
      <c r="D15" s="8">
        <v>0</v>
      </c>
      <c r="E15" s="8">
        <v>0</v>
      </c>
      <c r="F15" s="7">
        <v>0</v>
      </c>
      <c r="G15" s="7">
        <v>0</v>
      </c>
      <c r="H15" s="7">
        <v>14107</v>
      </c>
      <c r="I15" s="7">
        <v>10870</v>
      </c>
      <c r="J15" s="7">
        <v>0</v>
      </c>
      <c r="K15" s="7">
        <v>161776</v>
      </c>
      <c r="L15" s="5"/>
      <c r="M15" s="9"/>
      <c r="O15" s="7"/>
      <c r="P15" s="7"/>
      <c r="R15" s="9"/>
    </row>
    <row r="16" spans="1:18" x14ac:dyDescent="0.25">
      <c r="A16" s="5" t="s">
        <v>26</v>
      </c>
      <c r="B16" s="6">
        <v>59455</v>
      </c>
      <c r="C16" s="7">
        <v>1182778827</v>
      </c>
      <c r="D16" s="8">
        <v>0.15</v>
      </c>
      <c r="E16" s="8">
        <v>0.14000000000000001</v>
      </c>
      <c r="F16" s="7">
        <v>1656663</v>
      </c>
      <c r="G16" s="7">
        <v>6403</v>
      </c>
      <c r="H16" s="7">
        <v>88718</v>
      </c>
      <c r="I16" s="7">
        <v>185717</v>
      </c>
      <c r="J16" s="7">
        <v>1922</v>
      </c>
      <c r="K16" s="7">
        <v>1939423</v>
      </c>
      <c r="L16" s="5"/>
      <c r="M16" s="9"/>
      <c r="O16" s="7"/>
      <c r="P16" s="7"/>
      <c r="R16" s="9"/>
    </row>
    <row r="17" spans="1:18" x14ac:dyDescent="0.25">
      <c r="A17" s="5" t="s">
        <v>27</v>
      </c>
      <c r="B17" s="6">
        <v>4195</v>
      </c>
      <c r="C17" s="7">
        <v>80512073</v>
      </c>
      <c r="D17" s="8">
        <v>0.2</v>
      </c>
      <c r="E17" s="8">
        <v>0.19</v>
      </c>
      <c r="F17" s="7">
        <v>91441</v>
      </c>
      <c r="G17" s="7">
        <v>64143</v>
      </c>
      <c r="H17" s="7">
        <v>7190</v>
      </c>
      <c r="I17" s="7">
        <v>9400</v>
      </c>
      <c r="J17" s="7">
        <v>0</v>
      </c>
      <c r="K17" s="7">
        <v>172174</v>
      </c>
      <c r="L17" s="5"/>
      <c r="M17" s="9"/>
      <c r="O17" s="7"/>
      <c r="P17" s="7"/>
      <c r="R17" s="9"/>
    </row>
    <row r="18" spans="1:18" x14ac:dyDescent="0.25">
      <c r="A18" s="5" t="s">
        <v>28</v>
      </c>
      <c r="B18" s="6">
        <v>41768</v>
      </c>
      <c r="C18" s="7">
        <v>1127031443</v>
      </c>
      <c r="D18" s="8">
        <v>0.18</v>
      </c>
      <c r="E18" s="8">
        <v>0.18</v>
      </c>
      <c r="F18" s="7">
        <v>2090095</v>
      </c>
      <c r="G18" s="7">
        <v>0</v>
      </c>
      <c r="H18" s="7">
        <v>31356</v>
      </c>
      <c r="I18" s="7">
        <v>43518</v>
      </c>
      <c r="J18" s="7">
        <v>0</v>
      </c>
      <c r="K18" s="7">
        <v>2164969</v>
      </c>
      <c r="L18" s="5"/>
      <c r="M18" s="9"/>
      <c r="O18" s="7"/>
      <c r="P18" s="7"/>
      <c r="R18" s="9"/>
    </row>
    <row r="19" spans="1:18" x14ac:dyDescent="0.25">
      <c r="A19" s="5" t="s">
        <v>29</v>
      </c>
      <c r="B19" s="6">
        <v>8233</v>
      </c>
      <c r="C19" s="7">
        <v>445959712</v>
      </c>
      <c r="D19" s="8">
        <v>0.51</v>
      </c>
      <c r="E19" s="8">
        <v>0.51</v>
      </c>
      <c r="F19" s="7">
        <v>1316515</v>
      </c>
      <c r="G19" s="7">
        <v>0</v>
      </c>
      <c r="H19" s="7">
        <v>13329</v>
      </c>
      <c r="I19" s="7">
        <v>167180</v>
      </c>
      <c r="J19" s="7">
        <v>0</v>
      </c>
      <c r="K19" s="7">
        <v>1497024</v>
      </c>
      <c r="L19" s="5"/>
      <c r="M19" s="9"/>
      <c r="O19" s="7"/>
      <c r="P19" s="7"/>
      <c r="R19" s="9"/>
    </row>
    <row r="20" spans="1:18" x14ac:dyDescent="0.25">
      <c r="A20" s="5" t="s">
        <v>30</v>
      </c>
      <c r="B20" s="6">
        <v>4111</v>
      </c>
      <c r="C20" s="7">
        <v>50122300</v>
      </c>
      <c r="D20" s="8">
        <v>0.36</v>
      </c>
      <c r="E20" s="8">
        <v>0.36</v>
      </c>
      <c r="F20" s="7">
        <v>175972</v>
      </c>
      <c r="G20" s="7">
        <v>33111</v>
      </c>
      <c r="H20" s="7">
        <v>7065</v>
      </c>
      <c r="I20" s="7">
        <v>6357</v>
      </c>
      <c r="J20" s="7">
        <v>0</v>
      </c>
      <c r="K20" s="7">
        <v>222505</v>
      </c>
      <c r="L20" s="5"/>
      <c r="M20" s="9"/>
      <c r="O20" s="7"/>
      <c r="P20" s="7"/>
      <c r="R20" s="9"/>
    </row>
    <row r="21" spans="1:18" x14ac:dyDescent="0.25">
      <c r="A21" s="5" t="s">
        <v>31</v>
      </c>
      <c r="B21" s="6">
        <v>6867</v>
      </c>
      <c r="C21" s="7">
        <v>177902636</v>
      </c>
      <c r="D21" s="8">
        <v>0.12</v>
      </c>
      <c r="E21" s="8">
        <v>0.11</v>
      </c>
      <c r="F21" s="7">
        <v>188203</v>
      </c>
      <c r="G21" s="7">
        <v>0</v>
      </c>
      <c r="H21" s="7">
        <v>12042</v>
      </c>
      <c r="I21" s="7">
        <v>451</v>
      </c>
      <c r="J21" s="7">
        <v>0</v>
      </c>
      <c r="K21" s="7">
        <v>200696</v>
      </c>
      <c r="L21" s="5"/>
      <c r="M21" s="9"/>
      <c r="O21" s="7"/>
      <c r="P21" s="7"/>
      <c r="R21" s="9"/>
    </row>
    <row r="22" spans="1:18" x14ac:dyDescent="0.25">
      <c r="A22" s="5" t="s">
        <v>32</v>
      </c>
      <c r="B22" s="6">
        <v>42745</v>
      </c>
      <c r="C22" s="7">
        <v>1989395435</v>
      </c>
      <c r="D22" s="8">
        <v>0.2</v>
      </c>
      <c r="E22" s="8">
        <v>0.1</v>
      </c>
      <c r="F22" s="7">
        <v>1968121</v>
      </c>
      <c r="G22" s="7">
        <v>0</v>
      </c>
      <c r="H22" s="7">
        <v>64406</v>
      </c>
      <c r="I22" s="7">
        <v>189734</v>
      </c>
      <c r="J22" s="7">
        <v>35902</v>
      </c>
      <c r="K22" s="7">
        <v>2258163</v>
      </c>
      <c r="L22" s="5"/>
      <c r="M22" s="9"/>
      <c r="O22" s="7"/>
      <c r="P22" s="7"/>
      <c r="R22" s="9"/>
    </row>
    <row r="23" spans="1:18" x14ac:dyDescent="0.25">
      <c r="A23" s="5" t="s">
        <v>33</v>
      </c>
      <c r="B23" s="6">
        <v>8513</v>
      </c>
      <c r="C23" s="7">
        <v>97237464</v>
      </c>
      <c r="D23" s="8">
        <v>0.25</v>
      </c>
      <c r="E23" s="8">
        <v>0.19</v>
      </c>
      <c r="F23" s="7">
        <v>185106</v>
      </c>
      <c r="G23" s="7">
        <v>40914</v>
      </c>
      <c r="H23" s="7">
        <v>13560</v>
      </c>
      <c r="I23" s="7">
        <v>15973</v>
      </c>
      <c r="J23" s="7">
        <v>11431</v>
      </c>
      <c r="K23" s="7">
        <v>266984</v>
      </c>
      <c r="L23" s="5"/>
      <c r="M23" s="9"/>
      <c r="O23" s="7"/>
      <c r="P23" s="7"/>
      <c r="R23" s="9"/>
    </row>
    <row r="24" spans="1:18" x14ac:dyDescent="0.25">
      <c r="A24" s="5" t="s">
        <v>34</v>
      </c>
      <c r="B24" s="6">
        <v>2724</v>
      </c>
      <c r="C24" s="7">
        <v>26579440</v>
      </c>
      <c r="D24" s="8">
        <v>0.45</v>
      </c>
      <c r="E24" s="8">
        <v>0.45</v>
      </c>
      <c r="F24" s="7">
        <v>131701</v>
      </c>
      <c r="G24" s="7">
        <v>0</v>
      </c>
      <c r="H24" s="7">
        <v>7283</v>
      </c>
      <c r="I24" s="7">
        <v>16685</v>
      </c>
      <c r="J24" s="7">
        <v>4937</v>
      </c>
      <c r="K24" s="7">
        <v>160606</v>
      </c>
      <c r="L24" s="5"/>
      <c r="M24" s="9"/>
      <c r="O24" s="7"/>
      <c r="P24" s="7"/>
      <c r="R24" s="9"/>
    </row>
    <row r="25" spans="1:18" x14ac:dyDescent="0.25">
      <c r="A25" s="5" t="s">
        <v>35</v>
      </c>
      <c r="B25" s="6">
        <v>36170</v>
      </c>
      <c r="C25" s="7">
        <v>673619219</v>
      </c>
      <c r="D25" s="8">
        <v>0.2</v>
      </c>
      <c r="E25" s="8">
        <v>0.17</v>
      </c>
      <c r="F25" s="7">
        <v>1140386</v>
      </c>
      <c r="G25" s="7">
        <v>67418</v>
      </c>
      <c r="H25" s="7">
        <v>54363</v>
      </c>
      <c r="I25" s="7">
        <v>300413</v>
      </c>
      <c r="J25" s="7">
        <v>22739</v>
      </c>
      <c r="K25" s="7">
        <v>1585319</v>
      </c>
      <c r="L25" s="5"/>
      <c r="M25" s="9"/>
      <c r="O25" s="7"/>
      <c r="P25" s="7"/>
      <c r="R25" s="9"/>
    </row>
    <row r="26" spans="1:18" x14ac:dyDescent="0.25">
      <c r="A26" s="5" t="s">
        <v>36</v>
      </c>
      <c r="B26" s="6">
        <v>1613</v>
      </c>
      <c r="C26" s="7">
        <v>23057353</v>
      </c>
      <c r="D26" s="8">
        <v>0.25</v>
      </c>
      <c r="E26" s="8">
        <v>0.25</v>
      </c>
      <c r="F26" s="7">
        <v>49618</v>
      </c>
      <c r="G26" s="7">
        <v>0</v>
      </c>
      <c r="H26" s="7">
        <v>5438</v>
      </c>
      <c r="I26" s="7">
        <v>33663</v>
      </c>
      <c r="J26" s="7">
        <v>0</v>
      </c>
      <c r="K26" s="7">
        <v>88719</v>
      </c>
      <c r="L26" s="5"/>
      <c r="M26" s="9"/>
      <c r="O26" s="7"/>
      <c r="P26" s="7"/>
      <c r="R26" s="9"/>
    </row>
    <row r="27" spans="1:18" x14ac:dyDescent="0.25">
      <c r="A27" s="5" t="s">
        <v>37</v>
      </c>
      <c r="B27" s="6">
        <v>3514</v>
      </c>
      <c r="C27" s="7">
        <v>39312415</v>
      </c>
      <c r="D27" s="8">
        <v>0.35</v>
      </c>
      <c r="E27" s="8">
        <v>0.35</v>
      </c>
      <c r="F27" s="7">
        <v>114249</v>
      </c>
      <c r="G27" s="7">
        <v>27878</v>
      </c>
      <c r="H27" s="7">
        <v>6213</v>
      </c>
      <c r="I27" s="7">
        <v>99841</v>
      </c>
      <c r="J27" s="7">
        <v>20983</v>
      </c>
      <c r="K27" s="7">
        <v>269164</v>
      </c>
      <c r="L27" s="5"/>
      <c r="M27" s="9"/>
      <c r="O27" s="7"/>
      <c r="P27" s="7"/>
      <c r="R27" s="9"/>
    </row>
    <row r="28" spans="1:18" x14ac:dyDescent="0.25">
      <c r="A28" s="5" t="s">
        <v>38</v>
      </c>
      <c r="B28" s="6">
        <v>5202</v>
      </c>
      <c r="C28" s="7">
        <v>96474129</v>
      </c>
      <c r="D28" s="8">
        <v>0.2</v>
      </c>
      <c r="E28" s="8">
        <v>0.18</v>
      </c>
      <c r="F28" s="7">
        <v>170173</v>
      </c>
      <c r="G28" s="7">
        <v>0</v>
      </c>
      <c r="H28" s="7">
        <v>13146</v>
      </c>
      <c r="I28" s="7">
        <v>125</v>
      </c>
      <c r="J28" s="7">
        <v>25263</v>
      </c>
      <c r="K28" s="7">
        <v>208707</v>
      </c>
      <c r="L28" s="5"/>
      <c r="M28" s="9"/>
      <c r="O28" s="7"/>
      <c r="P28" s="7"/>
      <c r="R28" s="9"/>
    </row>
    <row r="29" spans="1:18" x14ac:dyDescent="0.25">
      <c r="A29" s="5" t="s">
        <v>39</v>
      </c>
      <c r="B29" s="6">
        <v>15522</v>
      </c>
      <c r="C29" s="7">
        <v>150758270</v>
      </c>
      <c r="D29" s="8">
        <v>0.26</v>
      </c>
      <c r="E29" s="8">
        <v>0.17</v>
      </c>
      <c r="F29" s="7">
        <v>242857</v>
      </c>
      <c r="G29" s="7">
        <v>579009</v>
      </c>
      <c r="H29" s="7">
        <v>23901</v>
      </c>
      <c r="I29" s="7">
        <v>142273</v>
      </c>
      <c r="J29" s="7">
        <v>3581</v>
      </c>
      <c r="K29" s="7">
        <v>1084856</v>
      </c>
      <c r="L29" s="5"/>
      <c r="M29" s="9"/>
      <c r="O29" s="7"/>
      <c r="P29" s="7"/>
      <c r="R29" s="9"/>
    </row>
    <row r="30" spans="1:18" x14ac:dyDescent="0.25">
      <c r="A30" s="5" t="s">
        <v>40</v>
      </c>
      <c r="B30" s="6">
        <v>5562</v>
      </c>
      <c r="C30" s="7">
        <v>44622919</v>
      </c>
      <c r="D30" s="8">
        <v>0.1</v>
      </c>
      <c r="E30" s="8">
        <v>0.1</v>
      </c>
      <c r="F30" s="7">
        <v>43286</v>
      </c>
      <c r="G30" s="7">
        <v>293561</v>
      </c>
      <c r="H30" s="7">
        <v>9206</v>
      </c>
      <c r="I30" s="7">
        <v>19466</v>
      </c>
      <c r="J30" s="7">
        <v>0</v>
      </c>
      <c r="K30" s="7">
        <v>365519</v>
      </c>
      <c r="L30" s="5"/>
      <c r="M30" s="9"/>
      <c r="O30" s="7"/>
      <c r="P30" s="7"/>
      <c r="R30" s="9"/>
    </row>
    <row r="31" spans="1:18" x14ac:dyDescent="0.25">
      <c r="A31" s="5" t="s">
        <v>41</v>
      </c>
      <c r="B31" s="6">
        <v>107824</v>
      </c>
      <c r="C31" s="7">
        <v>2458799386</v>
      </c>
      <c r="D31" s="8">
        <v>0.26</v>
      </c>
      <c r="E31" s="8">
        <v>0.24</v>
      </c>
      <c r="F31" s="7">
        <v>5218816</v>
      </c>
      <c r="G31" s="7">
        <v>19779</v>
      </c>
      <c r="H31" s="7">
        <v>162283</v>
      </c>
      <c r="I31" s="7">
        <v>329985</v>
      </c>
      <c r="J31" s="7">
        <v>0</v>
      </c>
      <c r="K31" s="7">
        <v>5730863</v>
      </c>
      <c r="L31" s="5"/>
      <c r="M31" s="9"/>
      <c r="O31" s="7"/>
      <c r="P31" s="7"/>
      <c r="R31" s="9"/>
    </row>
    <row r="32" spans="1:18" x14ac:dyDescent="0.25">
      <c r="A32" s="5" t="s">
        <v>42</v>
      </c>
      <c r="B32" s="6">
        <v>14188</v>
      </c>
      <c r="C32" s="7">
        <v>216820538</v>
      </c>
      <c r="D32" s="8">
        <v>0.1</v>
      </c>
      <c r="E32" s="8">
        <v>0.08</v>
      </c>
      <c r="F32" s="7">
        <v>114306</v>
      </c>
      <c r="G32" s="7">
        <v>342997</v>
      </c>
      <c r="H32" s="7">
        <v>33888</v>
      </c>
      <c r="I32" s="7">
        <v>26440</v>
      </c>
      <c r="J32" s="7">
        <v>15845</v>
      </c>
      <c r="K32" s="7">
        <v>533476</v>
      </c>
      <c r="L32" s="5"/>
      <c r="M32" s="9"/>
      <c r="O32" s="7"/>
      <c r="P32" s="7"/>
      <c r="R32" s="9"/>
    </row>
    <row r="33" spans="1:18" x14ac:dyDescent="0.25">
      <c r="A33" s="5" t="s">
        <v>43</v>
      </c>
      <c r="B33" s="6">
        <v>4053</v>
      </c>
      <c r="C33" s="7">
        <v>64661656</v>
      </c>
      <c r="D33" s="8">
        <v>0.55000000000000004</v>
      </c>
      <c r="E33" s="8">
        <v>0.55000000000000004</v>
      </c>
      <c r="F33" s="7">
        <v>349628</v>
      </c>
      <c r="G33" s="7">
        <v>47795</v>
      </c>
      <c r="H33" s="7">
        <v>7012</v>
      </c>
      <c r="I33" s="7">
        <v>41724</v>
      </c>
      <c r="J33" s="7">
        <v>23617</v>
      </c>
      <c r="K33" s="7">
        <v>469776</v>
      </c>
      <c r="L33" s="5"/>
      <c r="M33" s="9"/>
      <c r="O33" s="7"/>
      <c r="P33" s="7"/>
      <c r="R33" s="9"/>
    </row>
    <row r="34" spans="1:18" x14ac:dyDescent="0.25">
      <c r="A34" s="5" t="s">
        <v>44</v>
      </c>
      <c r="B34" s="6">
        <v>3057</v>
      </c>
      <c r="C34" s="7">
        <v>24167786</v>
      </c>
      <c r="D34" s="8">
        <v>0.2</v>
      </c>
      <c r="E34" s="8">
        <v>0.18</v>
      </c>
      <c r="F34" s="7">
        <v>47651</v>
      </c>
      <c r="G34" s="7">
        <v>0</v>
      </c>
      <c r="H34" s="7">
        <v>7322</v>
      </c>
      <c r="I34" s="7">
        <v>940</v>
      </c>
      <c r="J34" s="7">
        <v>0</v>
      </c>
      <c r="K34" s="7">
        <v>84013</v>
      </c>
      <c r="L34" s="5"/>
      <c r="M34" s="9"/>
      <c r="O34" s="7"/>
      <c r="P34" s="7"/>
      <c r="R34" s="9"/>
    </row>
    <row r="35" spans="1:18" x14ac:dyDescent="0.25">
      <c r="A35" s="5" t="s">
        <v>45</v>
      </c>
      <c r="B35" s="6">
        <v>88842</v>
      </c>
      <c r="C35" s="7">
        <v>1858634662</v>
      </c>
      <c r="D35" s="8">
        <v>0.2</v>
      </c>
      <c r="E35" s="8">
        <v>0.19</v>
      </c>
      <c r="F35" s="7">
        <v>3448461</v>
      </c>
      <c r="G35" s="7">
        <v>0</v>
      </c>
      <c r="H35" s="7">
        <v>132782</v>
      </c>
      <c r="I35" s="7">
        <v>145479</v>
      </c>
      <c r="J35" s="7">
        <v>8507</v>
      </c>
      <c r="K35" s="7">
        <v>3735229</v>
      </c>
      <c r="L35" s="5"/>
      <c r="M35" s="9"/>
      <c r="O35" s="7"/>
      <c r="P35" s="5"/>
      <c r="R35" s="9"/>
    </row>
    <row r="36" spans="1:18" x14ac:dyDescent="0.25">
      <c r="A36" s="5" t="s">
        <v>46</v>
      </c>
      <c r="B36" s="10">
        <v>738</v>
      </c>
      <c r="C36" s="7">
        <v>7210788</v>
      </c>
      <c r="D36" s="8">
        <v>0.1</v>
      </c>
      <c r="E36" s="8">
        <v>0.1</v>
      </c>
      <c r="F36" s="7">
        <v>5208</v>
      </c>
      <c r="G36" s="7">
        <v>0</v>
      </c>
      <c r="H36" s="7">
        <v>4147</v>
      </c>
      <c r="I36" s="7">
        <v>853</v>
      </c>
      <c r="J36" s="7">
        <v>4231</v>
      </c>
      <c r="K36" s="7">
        <v>14439</v>
      </c>
      <c r="L36" s="5"/>
      <c r="M36" s="9"/>
      <c r="O36" s="7"/>
      <c r="P36" s="7"/>
      <c r="R36" s="9"/>
    </row>
    <row r="37" spans="1:18" x14ac:dyDescent="0.25">
      <c r="A37" s="5" t="s">
        <v>47</v>
      </c>
      <c r="B37" s="6">
        <v>2493</v>
      </c>
      <c r="C37" s="7">
        <v>23694054</v>
      </c>
      <c r="D37" s="8">
        <v>0.25</v>
      </c>
      <c r="E37" s="8">
        <v>0.23</v>
      </c>
      <c r="F37" s="7">
        <v>50390</v>
      </c>
      <c r="G37" s="7">
        <v>0</v>
      </c>
      <c r="H37" s="7">
        <v>6737</v>
      </c>
      <c r="I37" s="7">
        <v>809</v>
      </c>
      <c r="J37" s="7">
        <v>4650</v>
      </c>
      <c r="K37" s="7">
        <v>62586</v>
      </c>
      <c r="L37" s="5"/>
      <c r="M37" s="9"/>
      <c r="O37" s="7"/>
      <c r="P37" s="7"/>
      <c r="R37" s="9"/>
    </row>
    <row r="38" spans="1:18" x14ac:dyDescent="0.25">
      <c r="A38" s="5" t="s">
        <v>48</v>
      </c>
      <c r="B38" s="6">
        <v>21563</v>
      </c>
      <c r="C38" s="7">
        <v>368258863</v>
      </c>
      <c r="D38" s="8">
        <v>0.2</v>
      </c>
      <c r="E38" s="8">
        <v>0.2</v>
      </c>
      <c r="F38" s="7">
        <v>730857</v>
      </c>
      <c r="G38" s="7">
        <v>0</v>
      </c>
      <c r="H38" s="7">
        <v>37198</v>
      </c>
      <c r="I38" s="7">
        <v>11147</v>
      </c>
      <c r="J38" s="7">
        <v>0</v>
      </c>
      <c r="K38" s="7">
        <v>779202</v>
      </c>
      <c r="L38" s="5"/>
      <c r="M38" s="9"/>
      <c r="O38" s="7"/>
      <c r="P38" s="7"/>
      <c r="R38" s="9"/>
    </row>
    <row r="39" spans="1:18" x14ac:dyDescent="0.25">
      <c r="A39" s="5" t="s">
        <v>49</v>
      </c>
      <c r="B39" s="6">
        <v>4740</v>
      </c>
      <c r="C39" s="7">
        <v>97276602</v>
      </c>
      <c r="D39" s="8">
        <v>0.2</v>
      </c>
      <c r="E39" s="8">
        <v>0.13</v>
      </c>
      <c r="F39" s="7">
        <v>129136</v>
      </c>
      <c r="G39" s="7">
        <v>0</v>
      </c>
      <c r="H39" s="7">
        <v>8031</v>
      </c>
      <c r="I39" s="7">
        <v>5494</v>
      </c>
      <c r="J39" s="7">
        <v>0</v>
      </c>
      <c r="K39" s="7">
        <v>142661</v>
      </c>
      <c r="L39" s="5"/>
      <c r="M39" s="9"/>
      <c r="O39" s="7"/>
      <c r="P39" s="7"/>
      <c r="R39" s="9"/>
    </row>
    <row r="40" spans="1:18" x14ac:dyDescent="0.25">
      <c r="A40" s="5" t="s">
        <v>50</v>
      </c>
      <c r="B40" s="6">
        <v>6763</v>
      </c>
      <c r="C40" s="7">
        <v>151325354</v>
      </c>
      <c r="D40" s="8">
        <v>0.1</v>
      </c>
      <c r="E40" s="8">
        <v>0.09</v>
      </c>
      <c r="F40" s="7">
        <v>106010</v>
      </c>
      <c r="G40" s="7">
        <v>28442</v>
      </c>
      <c r="H40" s="7">
        <v>16644</v>
      </c>
      <c r="I40" s="7">
        <v>9090</v>
      </c>
      <c r="J40" s="7">
        <v>2497</v>
      </c>
      <c r="K40" s="7">
        <v>162683</v>
      </c>
      <c r="L40" s="5"/>
      <c r="M40" s="9"/>
      <c r="O40" s="7"/>
      <c r="P40" s="7"/>
      <c r="R40" s="9"/>
    </row>
    <row r="41" spans="1:18" x14ac:dyDescent="0.25">
      <c r="A41" s="5" t="s">
        <v>51</v>
      </c>
      <c r="B41" s="6">
        <v>17071</v>
      </c>
      <c r="C41" s="7">
        <v>229282397</v>
      </c>
      <c r="D41" s="8">
        <v>0.1</v>
      </c>
      <c r="E41" s="8">
        <v>0.09</v>
      </c>
      <c r="F41" s="7">
        <v>213067</v>
      </c>
      <c r="G41" s="7">
        <v>3505</v>
      </c>
      <c r="H41" s="7">
        <v>40667</v>
      </c>
      <c r="I41" s="7">
        <v>13182</v>
      </c>
      <c r="J41" s="7">
        <v>10</v>
      </c>
      <c r="K41" s="7">
        <v>270431</v>
      </c>
      <c r="L41" s="5"/>
      <c r="M41" s="9"/>
      <c r="O41" s="7"/>
      <c r="P41" s="7"/>
      <c r="R41" s="9"/>
    </row>
    <row r="42" spans="1:18" x14ac:dyDescent="0.25">
      <c r="A42" s="5" t="s">
        <v>52</v>
      </c>
      <c r="B42" s="6">
        <v>223840</v>
      </c>
      <c r="C42" s="7">
        <v>4879808066</v>
      </c>
      <c r="D42" s="8">
        <v>0.32</v>
      </c>
      <c r="E42" s="8">
        <v>0.31</v>
      </c>
      <c r="F42" s="7">
        <v>13849973</v>
      </c>
      <c r="G42" s="7">
        <v>0</v>
      </c>
      <c r="H42" s="7">
        <v>319479</v>
      </c>
      <c r="I42" s="7">
        <v>1087719</v>
      </c>
      <c r="J42" s="7">
        <v>170833</v>
      </c>
      <c r="K42" s="7">
        <v>15428004</v>
      </c>
      <c r="L42" s="5"/>
      <c r="M42" s="9"/>
      <c r="O42" s="7"/>
      <c r="P42" s="7"/>
      <c r="R42" s="9"/>
    </row>
    <row r="43" spans="1:18" x14ac:dyDescent="0.25">
      <c r="A43" s="5" t="s">
        <v>53</v>
      </c>
      <c r="B43" s="6">
        <v>8430</v>
      </c>
      <c r="C43" s="7">
        <v>166565554</v>
      </c>
      <c r="D43" s="8">
        <v>0.2</v>
      </c>
      <c r="E43" s="8">
        <v>0.19</v>
      </c>
      <c r="F43" s="7">
        <v>344885</v>
      </c>
      <c r="G43" s="7">
        <v>0</v>
      </c>
      <c r="H43" s="7">
        <v>20618</v>
      </c>
      <c r="I43" s="7">
        <v>9449</v>
      </c>
      <c r="J43" s="7">
        <v>9249</v>
      </c>
      <c r="K43" s="7">
        <v>384201</v>
      </c>
      <c r="L43" s="5"/>
      <c r="M43" s="9"/>
      <c r="O43" s="7"/>
      <c r="P43" s="7"/>
      <c r="R43" s="9"/>
    </row>
    <row r="44" spans="1:18" x14ac:dyDescent="0.25">
      <c r="A44" s="5" t="s">
        <v>54</v>
      </c>
      <c r="B44" s="6">
        <v>6449</v>
      </c>
      <c r="C44" s="7">
        <v>95023428</v>
      </c>
      <c r="D44" s="8">
        <v>0.34</v>
      </c>
      <c r="E44" s="8">
        <v>0.34</v>
      </c>
      <c r="F44" s="7">
        <v>314398</v>
      </c>
      <c r="G44" s="7">
        <v>55051</v>
      </c>
      <c r="H44" s="7">
        <v>7762</v>
      </c>
      <c r="I44" s="7">
        <v>94925</v>
      </c>
      <c r="J44" s="7">
        <v>0</v>
      </c>
      <c r="K44" s="7">
        <v>472136</v>
      </c>
      <c r="L44" s="5"/>
      <c r="M44" s="9"/>
      <c r="O44" s="7"/>
      <c r="P44" s="7"/>
      <c r="R44" s="9"/>
    </row>
    <row r="45" spans="1:18" x14ac:dyDescent="0.25">
      <c r="A45" s="5" t="s">
        <v>55</v>
      </c>
      <c r="B45" s="6">
        <v>4823</v>
      </c>
      <c r="C45" s="7">
        <v>43086633</v>
      </c>
      <c r="D45" s="8">
        <v>0</v>
      </c>
      <c r="E45" s="8">
        <v>0</v>
      </c>
      <c r="F45" s="7">
        <v>0</v>
      </c>
      <c r="G45" s="7">
        <v>97673</v>
      </c>
      <c r="H45" s="7">
        <v>8327</v>
      </c>
      <c r="I45" s="7">
        <v>0</v>
      </c>
      <c r="J45" s="7">
        <v>0</v>
      </c>
      <c r="K45" s="7">
        <v>107330</v>
      </c>
      <c r="L45" s="5"/>
      <c r="M45" s="9"/>
      <c r="O45" s="7"/>
      <c r="P45" s="7"/>
      <c r="R45" s="9"/>
    </row>
    <row r="46" spans="1:18" x14ac:dyDescent="0.25">
      <c r="A46" s="5" t="s">
        <v>56</v>
      </c>
      <c r="B46" s="6">
        <v>10679</v>
      </c>
      <c r="C46" s="7">
        <v>143096191</v>
      </c>
      <c r="D46" s="8">
        <v>0.2</v>
      </c>
      <c r="E46" s="8">
        <v>0.16</v>
      </c>
      <c r="F46" s="7">
        <v>216238</v>
      </c>
      <c r="G46" s="7">
        <v>0</v>
      </c>
      <c r="H46" s="7">
        <v>25640</v>
      </c>
      <c r="I46" s="7">
        <v>2000</v>
      </c>
      <c r="J46" s="7">
        <v>0</v>
      </c>
      <c r="K46" s="7">
        <v>243878</v>
      </c>
      <c r="L46" s="5"/>
      <c r="M46" s="9"/>
      <c r="O46" s="7"/>
      <c r="P46" s="7"/>
      <c r="R46" s="9"/>
    </row>
    <row r="47" spans="1:18" x14ac:dyDescent="0.25">
      <c r="A47" s="5" t="s">
        <v>57</v>
      </c>
      <c r="B47" s="6">
        <v>11578</v>
      </c>
      <c r="C47" s="7">
        <v>195705207</v>
      </c>
      <c r="D47" s="8">
        <v>0.1</v>
      </c>
      <c r="E47" s="8">
        <v>0.08</v>
      </c>
      <c r="F47" s="7">
        <v>162736</v>
      </c>
      <c r="G47" s="7">
        <v>633</v>
      </c>
      <c r="H47" s="7">
        <v>30967</v>
      </c>
      <c r="I47" s="7">
        <v>6256</v>
      </c>
      <c r="J47" s="7">
        <v>0</v>
      </c>
      <c r="K47" s="7">
        <v>200592</v>
      </c>
      <c r="L47" s="5"/>
      <c r="M47" s="9"/>
      <c r="O47" s="7"/>
      <c r="P47" s="7"/>
      <c r="R47" s="9"/>
    </row>
    <row r="48" spans="1:18" x14ac:dyDescent="0.25">
      <c r="A48" s="5" t="s">
        <v>58</v>
      </c>
      <c r="B48" s="6">
        <v>1563</v>
      </c>
      <c r="C48" s="7">
        <v>21436908</v>
      </c>
      <c r="D48" s="8">
        <v>0.1</v>
      </c>
      <c r="E48" s="8">
        <v>0.09</v>
      </c>
      <c r="F48" s="7">
        <v>19189</v>
      </c>
      <c r="G48" s="7">
        <v>2902</v>
      </c>
      <c r="H48" s="7">
        <v>5569</v>
      </c>
      <c r="I48" s="7">
        <v>24445</v>
      </c>
      <c r="J48" s="7">
        <v>0</v>
      </c>
      <c r="K48" s="7">
        <v>82550</v>
      </c>
      <c r="L48" s="5"/>
      <c r="M48" s="9"/>
      <c r="O48" s="7"/>
      <c r="P48" s="7"/>
      <c r="R48" s="9"/>
    </row>
    <row r="49" spans="1:18" x14ac:dyDescent="0.25">
      <c r="A49" s="5" t="s">
        <v>59</v>
      </c>
      <c r="B49" s="6">
        <v>28283</v>
      </c>
      <c r="C49" s="7">
        <v>336569647</v>
      </c>
      <c r="D49" s="8">
        <v>0.25</v>
      </c>
      <c r="E49" s="8">
        <v>0.25</v>
      </c>
      <c r="F49" s="7">
        <v>837076</v>
      </c>
      <c r="G49" s="7">
        <v>12419</v>
      </c>
      <c r="H49" s="7">
        <v>66712</v>
      </c>
      <c r="I49" s="7">
        <v>37802</v>
      </c>
      <c r="J49" s="7">
        <v>8639</v>
      </c>
      <c r="K49" s="7">
        <v>962648</v>
      </c>
      <c r="L49" s="5"/>
      <c r="M49" s="9"/>
      <c r="O49" s="7"/>
      <c r="P49" s="7"/>
      <c r="R49" s="9"/>
    </row>
    <row r="50" spans="1:18" x14ac:dyDescent="0.25">
      <c r="A50" s="5" t="s">
        <v>60</v>
      </c>
      <c r="B50" s="6">
        <v>18217</v>
      </c>
      <c r="C50" s="7">
        <v>279391666</v>
      </c>
      <c r="D50" s="8">
        <v>0</v>
      </c>
      <c r="E50" s="8">
        <v>0</v>
      </c>
      <c r="F50" s="7">
        <v>0</v>
      </c>
      <c r="G50" s="7">
        <v>0</v>
      </c>
      <c r="H50" s="7">
        <v>28111</v>
      </c>
      <c r="I50" s="7">
        <v>23501</v>
      </c>
      <c r="J50" s="7">
        <v>0</v>
      </c>
      <c r="K50" s="7">
        <v>583788</v>
      </c>
      <c r="L50" s="5"/>
      <c r="M50" s="9"/>
      <c r="O50" s="7"/>
      <c r="P50" s="7"/>
      <c r="R50" s="9"/>
    </row>
    <row r="51" spans="1:18" x14ac:dyDescent="0.25">
      <c r="A51" s="5" t="s">
        <v>61</v>
      </c>
      <c r="B51" s="6">
        <v>18527</v>
      </c>
      <c r="C51" s="7">
        <v>278170359</v>
      </c>
      <c r="D51" s="8">
        <v>0.39</v>
      </c>
      <c r="E51" s="8">
        <v>0.3</v>
      </c>
      <c r="F51" s="7">
        <v>861303</v>
      </c>
      <c r="G51" s="7">
        <v>125</v>
      </c>
      <c r="H51" s="7">
        <v>28334</v>
      </c>
      <c r="I51" s="7">
        <v>58109</v>
      </c>
      <c r="J51" s="7">
        <v>1816</v>
      </c>
      <c r="K51" s="7">
        <v>949687</v>
      </c>
      <c r="L51" s="5"/>
      <c r="M51" s="9"/>
      <c r="O51" s="7"/>
      <c r="P51" s="7"/>
      <c r="R51" s="9"/>
    </row>
    <row r="52" spans="1:18" x14ac:dyDescent="0.25">
      <c r="A52" s="5" t="s">
        <v>62</v>
      </c>
      <c r="B52" s="6">
        <v>12706</v>
      </c>
      <c r="C52" s="7">
        <v>252568929</v>
      </c>
      <c r="D52" s="8">
        <v>0.2</v>
      </c>
      <c r="E52" s="8">
        <v>0.1</v>
      </c>
      <c r="F52" s="7">
        <v>271795</v>
      </c>
      <c r="G52" s="7">
        <v>8822</v>
      </c>
      <c r="H52" s="7">
        <v>19979</v>
      </c>
      <c r="I52" s="7">
        <v>98304</v>
      </c>
      <c r="J52" s="7">
        <v>0</v>
      </c>
      <c r="K52" s="7">
        <v>398900</v>
      </c>
      <c r="L52" s="5"/>
      <c r="M52" s="9"/>
      <c r="O52" s="7"/>
      <c r="P52" s="7"/>
      <c r="R52" s="9"/>
    </row>
    <row r="53" spans="1:18" x14ac:dyDescent="0.25">
      <c r="A53" s="5" t="s">
        <v>63</v>
      </c>
      <c r="B53" s="6">
        <v>4492</v>
      </c>
      <c r="C53" s="7">
        <v>102810306</v>
      </c>
      <c r="D53" s="8">
        <v>0.3</v>
      </c>
      <c r="E53" s="8">
        <v>0.3</v>
      </c>
      <c r="F53" s="7">
        <v>301059</v>
      </c>
      <c r="G53" s="7">
        <v>0</v>
      </c>
      <c r="H53" s="7">
        <v>14591</v>
      </c>
      <c r="I53" s="7">
        <v>32142</v>
      </c>
      <c r="J53" s="7">
        <v>9522</v>
      </c>
      <c r="K53" s="7">
        <v>357314</v>
      </c>
      <c r="L53" s="5"/>
      <c r="M53" s="9"/>
      <c r="O53" s="7"/>
      <c r="P53" s="7"/>
      <c r="R53" s="9"/>
    </row>
    <row r="54" spans="1:18" x14ac:dyDescent="0.25">
      <c r="A54" s="5" t="s">
        <v>64</v>
      </c>
      <c r="B54" s="6">
        <v>9808</v>
      </c>
      <c r="C54" s="7">
        <v>146157911</v>
      </c>
      <c r="D54" s="8">
        <v>0.2</v>
      </c>
      <c r="E54" s="8">
        <v>0.2</v>
      </c>
      <c r="F54" s="7">
        <v>289434</v>
      </c>
      <c r="G54" s="7">
        <v>235</v>
      </c>
      <c r="H54" s="7">
        <v>23690</v>
      </c>
      <c r="I54" s="7">
        <v>11245</v>
      </c>
      <c r="J54" s="7">
        <v>0</v>
      </c>
      <c r="K54" s="7">
        <v>324604</v>
      </c>
      <c r="L54" s="5"/>
      <c r="M54" s="9"/>
      <c r="O54" s="7"/>
      <c r="P54" s="7"/>
      <c r="R54" s="9"/>
    </row>
    <row r="55" spans="1:18" x14ac:dyDescent="0.25">
      <c r="A55" s="5" t="s">
        <v>65</v>
      </c>
      <c r="B55" s="6">
        <v>1690</v>
      </c>
      <c r="C55" s="7">
        <v>20243219</v>
      </c>
      <c r="D55" s="8">
        <v>0.36</v>
      </c>
      <c r="E55" s="8">
        <v>0.3</v>
      </c>
      <c r="F55" s="7">
        <v>58540</v>
      </c>
      <c r="G55" s="7">
        <v>0</v>
      </c>
      <c r="H55" s="7">
        <v>5756</v>
      </c>
      <c r="I55" s="7">
        <v>2819</v>
      </c>
      <c r="J55" s="7">
        <v>3957</v>
      </c>
      <c r="K55" s="7">
        <v>71072</v>
      </c>
      <c r="L55" s="5"/>
      <c r="M55" s="9"/>
      <c r="O55" s="7"/>
      <c r="P55" s="7"/>
      <c r="R55" s="9"/>
    </row>
    <row r="56" spans="1:18" x14ac:dyDescent="0.25">
      <c r="A56" s="5" t="s">
        <v>66</v>
      </c>
      <c r="B56" s="6">
        <v>17086</v>
      </c>
      <c r="C56" s="7">
        <v>265065455</v>
      </c>
      <c r="D56" s="8">
        <v>0.3</v>
      </c>
      <c r="E56" s="8">
        <v>0.28999999999999998</v>
      </c>
      <c r="F56" s="7">
        <v>761896</v>
      </c>
      <c r="G56" s="7">
        <v>107867</v>
      </c>
      <c r="H56" s="7">
        <v>26208</v>
      </c>
      <c r="I56" s="7">
        <v>142040</v>
      </c>
      <c r="J56" s="7">
        <v>8572</v>
      </c>
      <c r="K56" s="7">
        <v>1065952</v>
      </c>
      <c r="L56" s="5"/>
      <c r="M56" s="9"/>
      <c r="O56" s="7"/>
      <c r="P56" s="7"/>
      <c r="R56" s="9"/>
    </row>
    <row r="57" spans="1:18" x14ac:dyDescent="0.25">
      <c r="A57" s="5" t="s">
        <v>67</v>
      </c>
      <c r="B57" s="6">
        <v>33154</v>
      </c>
      <c r="C57" s="7">
        <v>720462454</v>
      </c>
      <c r="D57" s="8">
        <v>0.2</v>
      </c>
      <c r="E57" s="8">
        <v>0.16</v>
      </c>
      <c r="F57" s="7">
        <v>876348</v>
      </c>
      <c r="G57" s="7">
        <v>17008</v>
      </c>
      <c r="H57" s="7">
        <v>59494</v>
      </c>
      <c r="I57" s="7">
        <v>8984</v>
      </c>
      <c r="J57" s="7">
        <v>8369</v>
      </c>
      <c r="K57" s="7">
        <v>971280</v>
      </c>
      <c r="L57" s="5"/>
      <c r="M57" s="9"/>
      <c r="O57" s="7"/>
      <c r="P57" s="7"/>
      <c r="R57" s="9"/>
    </row>
    <row r="58" spans="1:18" x14ac:dyDescent="0.25">
      <c r="A58" s="5" t="s">
        <v>68</v>
      </c>
      <c r="B58" s="6">
        <v>21946</v>
      </c>
      <c r="C58" s="7">
        <v>508213639</v>
      </c>
      <c r="D58" s="8">
        <v>0.2</v>
      </c>
      <c r="E58" s="8">
        <v>0.17</v>
      </c>
      <c r="F58" s="7">
        <v>816789</v>
      </c>
      <c r="G58" s="7">
        <v>0</v>
      </c>
      <c r="H58" s="7">
        <v>37395</v>
      </c>
      <c r="I58" s="7">
        <v>81966</v>
      </c>
      <c r="J58" s="7">
        <v>8551</v>
      </c>
      <c r="K58" s="7">
        <v>944701</v>
      </c>
      <c r="L58" s="5"/>
      <c r="M58" s="9"/>
      <c r="O58" s="7"/>
      <c r="P58" s="7"/>
      <c r="R58" s="9"/>
    </row>
    <row r="59" spans="1:18" x14ac:dyDescent="0.25">
      <c r="A59" s="5" t="s">
        <v>69</v>
      </c>
      <c r="B59" s="6">
        <v>8279</v>
      </c>
      <c r="C59" s="7">
        <v>161191856</v>
      </c>
      <c r="D59" s="8">
        <v>0.2</v>
      </c>
      <c r="E59" s="8">
        <v>0.13</v>
      </c>
      <c r="F59" s="7">
        <v>196151</v>
      </c>
      <c r="G59" s="7">
        <v>0</v>
      </c>
      <c r="H59" s="7">
        <v>20153</v>
      </c>
      <c r="I59" s="7">
        <v>20554</v>
      </c>
      <c r="J59" s="7">
        <v>0</v>
      </c>
      <c r="K59" s="7">
        <v>236858</v>
      </c>
      <c r="L59" s="5"/>
      <c r="M59" s="9"/>
      <c r="O59" s="7"/>
      <c r="P59" s="7"/>
      <c r="R59" s="9"/>
    </row>
    <row r="60" spans="1:18" x14ac:dyDescent="0.25">
      <c r="A60" s="5" t="s">
        <v>70</v>
      </c>
      <c r="B60" s="6">
        <v>9094</v>
      </c>
      <c r="C60" s="7">
        <v>151061713</v>
      </c>
      <c r="D60" s="8">
        <v>0.1</v>
      </c>
      <c r="E60" s="8">
        <v>0.1</v>
      </c>
      <c r="F60" s="7">
        <v>142093</v>
      </c>
      <c r="G60" s="7">
        <v>0</v>
      </c>
      <c r="H60" s="7">
        <v>16275</v>
      </c>
      <c r="I60" s="7">
        <v>0</v>
      </c>
      <c r="J60" s="7">
        <v>0</v>
      </c>
      <c r="K60" s="7">
        <v>158368</v>
      </c>
      <c r="L60" s="5"/>
      <c r="M60" s="9"/>
      <c r="O60" s="7"/>
      <c r="P60" s="7"/>
      <c r="R60" s="9"/>
    </row>
    <row r="61" spans="1:18" x14ac:dyDescent="0.25">
      <c r="A61" s="5" t="s">
        <v>71</v>
      </c>
      <c r="B61" s="6">
        <v>3935</v>
      </c>
      <c r="C61" s="7">
        <v>41429859</v>
      </c>
      <c r="D61" s="8">
        <v>0.3</v>
      </c>
      <c r="E61" s="8">
        <v>0.28999999999999998</v>
      </c>
      <c r="F61" s="7">
        <v>123694</v>
      </c>
      <c r="G61" s="7">
        <v>0</v>
      </c>
      <c r="H61" s="7">
        <v>8805</v>
      </c>
      <c r="I61" s="7">
        <v>24488</v>
      </c>
      <c r="J61" s="7">
        <v>2000</v>
      </c>
      <c r="K61" s="7">
        <v>158987</v>
      </c>
      <c r="L61" s="5"/>
      <c r="M61" s="9"/>
      <c r="O61" s="7"/>
      <c r="P61" s="7"/>
      <c r="R61" s="9"/>
    </row>
    <row r="62" spans="1:18" x14ac:dyDescent="0.25">
      <c r="A62" s="5" t="s">
        <v>72</v>
      </c>
      <c r="B62" s="6">
        <v>135409</v>
      </c>
      <c r="C62" s="7">
        <v>2493351911</v>
      </c>
      <c r="D62" s="8">
        <v>0.28000000000000003</v>
      </c>
      <c r="E62" s="8">
        <v>0.26</v>
      </c>
      <c r="F62" s="7">
        <v>6722069</v>
      </c>
      <c r="G62" s="7">
        <v>0</v>
      </c>
      <c r="H62" s="7">
        <v>201857</v>
      </c>
      <c r="I62" s="7">
        <v>960503</v>
      </c>
      <c r="J62" s="7">
        <v>66363</v>
      </c>
      <c r="K62" s="7">
        <v>7950792</v>
      </c>
      <c r="L62" s="5"/>
      <c r="M62" s="9"/>
      <c r="O62" s="7"/>
      <c r="P62" s="7"/>
      <c r="R62" s="9"/>
    </row>
    <row r="63" spans="1:18" x14ac:dyDescent="0.25">
      <c r="A63" s="5" t="s">
        <v>73</v>
      </c>
      <c r="B63" s="6">
        <v>48784</v>
      </c>
      <c r="C63" s="7">
        <v>677413136</v>
      </c>
      <c r="D63" s="8">
        <v>0.25</v>
      </c>
      <c r="E63" s="8">
        <v>0.24</v>
      </c>
      <c r="F63" s="7">
        <v>1597538</v>
      </c>
      <c r="G63" s="7">
        <v>466941</v>
      </c>
      <c r="H63" s="7">
        <v>53809</v>
      </c>
      <c r="I63" s="7">
        <v>526209</v>
      </c>
      <c r="J63" s="7">
        <v>32937</v>
      </c>
      <c r="K63" s="7">
        <v>2752434</v>
      </c>
      <c r="L63" s="5"/>
      <c r="M63" s="9"/>
      <c r="O63" s="7"/>
      <c r="P63" s="7"/>
      <c r="R63" s="9"/>
    </row>
    <row r="64" spans="1:18" x14ac:dyDescent="0.25">
      <c r="A64" s="5" t="s">
        <v>74</v>
      </c>
      <c r="B64" s="6">
        <v>232498</v>
      </c>
      <c r="C64" s="7">
        <v>5626819000</v>
      </c>
      <c r="D64" s="8">
        <v>0.56000000000000005</v>
      </c>
      <c r="E64" s="8">
        <v>0.52</v>
      </c>
      <c r="F64" s="7">
        <v>32441856</v>
      </c>
      <c r="G64" s="7">
        <v>0</v>
      </c>
      <c r="H64" s="7">
        <v>325522</v>
      </c>
      <c r="I64" s="7">
        <v>4409846</v>
      </c>
      <c r="J64" s="7">
        <v>298668</v>
      </c>
      <c r="K64" s="7">
        <v>37475892</v>
      </c>
      <c r="L64" s="5"/>
      <c r="M64" s="9"/>
      <c r="O64" s="7"/>
      <c r="P64" s="7"/>
      <c r="R64" s="9"/>
    </row>
    <row r="65" spans="1:18" x14ac:dyDescent="0.25">
      <c r="A65" s="5" t="s">
        <v>75</v>
      </c>
      <c r="B65" s="6">
        <v>7927</v>
      </c>
      <c r="C65" s="7">
        <v>117850459</v>
      </c>
      <c r="D65" s="8">
        <v>0.2</v>
      </c>
      <c r="E65" s="8">
        <v>0.17</v>
      </c>
      <c r="F65" s="7">
        <v>210785</v>
      </c>
      <c r="G65" s="7">
        <v>0</v>
      </c>
      <c r="H65" s="7">
        <v>12913</v>
      </c>
      <c r="I65" s="7">
        <v>13763</v>
      </c>
      <c r="J65" s="7">
        <v>4927</v>
      </c>
      <c r="K65" s="7">
        <v>242388</v>
      </c>
      <c r="L65" s="5"/>
      <c r="M65" s="9"/>
      <c r="O65" s="7"/>
      <c r="P65" s="7"/>
      <c r="R65" s="9"/>
    </row>
    <row r="66" spans="1:18" x14ac:dyDescent="0.25">
      <c r="A66" s="5" t="s">
        <v>76</v>
      </c>
      <c r="B66" s="6">
        <v>29461</v>
      </c>
      <c r="C66" s="7">
        <v>1201675047</v>
      </c>
      <c r="D66" s="8">
        <v>0.37</v>
      </c>
      <c r="E66" s="8">
        <v>0.21</v>
      </c>
      <c r="F66" s="7">
        <v>2795428</v>
      </c>
      <c r="G66" s="7">
        <v>0</v>
      </c>
      <c r="H66" s="7">
        <v>44738</v>
      </c>
      <c r="I66" s="7">
        <v>626175</v>
      </c>
      <c r="J66" s="7">
        <v>82990</v>
      </c>
      <c r="K66" s="7">
        <v>3549331</v>
      </c>
      <c r="L66" s="5"/>
      <c r="M66" s="9"/>
      <c r="O66" s="7"/>
      <c r="P66" s="7"/>
      <c r="R66" s="9"/>
    </row>
    <row r="67" spans="1:18" x14ac:dyDescent="0.25">
      <c r="A67" s="5" t="s">
        <v>77</v>
      </c>
      <c r="B67" s="6">
        <v>1257</v>
      </c>
      <c r="C67" s="7">
        <v>13391230</v>
      </c>
      <c r="D67" s="8">
        <v>0.2</v>
      </c>
      <c r="E67" s="8">
        <v>0.19</v>
      </c>
      <c r="F67" s="7">
        <v>23937</v>
      </c>
      <c r="G67" s="7">
        <v>0</v>
      </c>
      <c r="H67" s="7">
        <v>4914</v>
      </c>
      <c r="I67" s="7">
        <v>2296</v>
      </c>
      <c r="J67" s="7">
        <v>0</v>
      </c>
      <c r="K67" s="7">
        <v>31147</v>
      </c>
      <c r="L67" s="5"/>
      <c r="M67" s="9"/>
      <c r="O67" s="7"/>
      <c r="P67" s="7"/>
      <c r="R67" s="9"/>
    </row>
    <row r="68" spans="1:18" x14ac:dyDescent="0.25">
      <c r="A68" s="5" t="s">
        <v>78</v>
      </c>
      <c r="B68" s="6">
        <v>36039</v>
      </c>
      <c r="C68" s="7">
        <v>545834769</v>
      </c>
      <c r="D68" s="8">
        <v>0.2</v>
      </c>
      <c r="E68" s="8">
        <v>0.13</v>
      </c>
      <c r="F68" s="7">
        <v>716797</v>
      </c>
      <c r="G68" s="7">
        <v>56611</v>
      </c>
      <c r="H68" s="7">
        <v>54458</v>
      </c>
      <c r="I68" s="7">
        <v>67000</v>
      </c>
      <c r="J68" s="7">
        <v>289</v>
      </c>
      <c r="K68" s="7">
        <v>895155</v>
      </c>
      <c r="L68" s="5"/>
      <c r="M68" s="9"/>
      <c r="O68" s="7"/>
      <c r="P68" s="7"/>
      <c r="R68" s="9"/>
    </row>
    <row r="69" spans="1:18" x14ac:dyDescent="0.25">
      <c r="A69" s="5" t="s">
        <v>79</v>
      </c>
      <c r="B69" s="6">
        <v>1087</v>
      </c>
      <c r="C69" s="7">
        <v>14281222</v>
      </c>
      <c r="D69" s="8">
        <v>0.25</v>
      </c>
      <c r="E69" s="8">
        <v>0.25</v>
      </c>
      <c r="F69" s="7">
        <v>59985</v>
      </c>
      <c r="G69" s="7">
        <v>20448</v>
      </c>
      <c r="H69" s="7">
        <v>4663</v>
      </c>
      <c r="I69" s="7">
        <v>0</v>
      </c>
      <c r="J69" s="7">
        <v>3906</v>
      </c>
      <c r="K69" s="7">
        <v>89002</v>
      </c>
      <c r="L69" s="5"/>
      <c r="M69" s="9"/>
      <c r="O69" s="7"/>
      <c r="P69" s="7"/>
      <c r="R69" s="9"/>
    </row>
    <row r="70" spans="1:18" x14ac:dyDescent="0.25">
      <c r="A70" s="5" t="s">
        <v>80</v>
      </c>
      <c r="B70" s="10">
        <v>822</v>
      </c>
      <c r="C70" s="7">
        <v>7600542</v>
      </c>
      <c r="D70" s="8">
        <v>0.2</v>
      </c>
      <c r="E70" s="8">
        <v>0.11</v>
      </c>
      <c r="F70" s="7">
        <v>7897</v>
      </c>
      <c r="G70" s="7">
        <v>0</v>
      </c>
      <c r="H70" s="7">
        <v>4272</v>
      </c>
      <c r="I70" s="7">
        <v>1042</v>
      </c>
      <c r="J70" s="7">
        <v>0</v>
      </c>
      <c r="K70" s="7">
        <v>13211</v>
      </c>
      <c r="L70" s="5"/>
      <c r="M70" s="9"/>
      <c r="O70" s="7"/>
      <c r="P70" s="7"/>
      <c r="R70" s="9"/>
    </row>
    <row r="71" spans="1:18" x14ac:dyDescent="0.25">
      <c r="A71" s="5" t="s">
        <v>81</v>
      </c>
      <c r="B71" s="6">
        <v>31406</v>
      </c>
      <c r="C71" s="7">
        <v>711679544</v>
      </c>
      <c r="D71" s="8">
        <v>0.25</v>
      </c>
      <c r="E71" s="8">
        <v>0.24</v>
      </c>
      <c r="F71" s="7">
        <v>1611601</v>
      </c>
      <c r="G71" s="7">
        <v>0</v>
      </c>
      <c r="H71" s="7">
        <v>66025</v>
      </c>
      <c r="I71" s="7">
        <v>47775</v>
      </c>
      <c r="J71" s="7">
        <v>73070</v>
      </c>
      <c r="K71" s="7">
        <v>1798471</v>
      </c>
      <c r="L71" s="5"/>
      <c r="M71" s="9"/>
      <c r="O71" s="7"/>
      <c r="P71" s="7"/>
      <c r="R71" s="9"/>
    </row>
    <row r="72" spans="1:18" x14ac:dyDescent="0.25">
      <c r="A72" s="5" t="s">
        <v>82</v>
      </c>
      <c r="B72" s="6">
        <v>14557</v>
      </c>
      <c r="C72" s="7">
        <v>231291582</v>
      </c>
      <c r="D72" s="8">
        <v>0.27</v>
      </c>
      <c r="E72" s="8">
        <v>0.27</v>
      </c>
      <c r="F72" s="7">
        <v>554572</v>
      </c>
      <c r="G72" s="7">
        <v>0</v>
      </c>
      <c r="H72" s="7">
        <v>24166</v>
      </c>
      <c r="I72" s="7">
        <v>559191</v>
      </c>
      <c r="J72" s="7">
        <v>35453</v>
      </c>
      <c r="K72" s="7">
        <v>1173382</v>
      </c>
      <c r="L72" s="5"/>
      <c r="M72" s="9"/>
      <c r="O72" s="7"/>
      <c r="P72" s="7"/>
      <c r="R72" s="9"/>
    </row>
    <row r="73" spans="1:18" x14ac:dyDescent="0.25">
      <c r="A73" s="5" t="s">
        <v>83</v>
      </c>
      <c r="B73" s="6">
        <v>3199</v>
      </c>
      <c r="C73" s="7">
        <v>38557159</v>
      </c>
      <c r="D73" s="8">
        <v>0.1</v>
      </c>
      <c r="E73" s="8">
        <v>0.1</v>
      </c>
      <c r="F73" s="7">
        <v>33611</v>
      </c>
      <c r="G73" s="7">
        <v>0</v>
      </c>
      <c r="H73" s="7">
        <v>5719</v>
      </c>
      <c r="I73" s="7">
        <v>42</v>
      </c>
      <c r="J73" s="7">
        <v>0</v>
      </c>
      <c r="K73" s="7">
        <v>39372</v>
      </c>
      <c r="L73" s="5"/>
      <c r="M73" s="9"/>
      <c r="O73" s="7"/>
      <c r="P73" s="7"/>
      <c r="R73" s="9"/>
    </row>
    <row r="74" spans="1:18" x14ac:dyDescent="0.25">
      <c r="A74" s="5" t="s">
        <v>84</v>
      </c>
      <c r="B74" s="6">
        <v>5457</v>
      </c>
      <c r="C74" s="7">
        <v>83799785</v>
      </c>
      <c r="D74" s="8">
        <v>0.25</v>
      </c>
      <c r="E74" s="8">
        <v>0.24</v>
      </c>
      <c r="F74" s="7">
        <v>210185</v>
      </c>
      <c r="G74" s="7">
        <v>0</v>
      </c>
      <c r="H74" s="7">
        <v>9192</v>
      </c>
      <c r="I74" s="7">
        <v>56320</v>
      </c>
      <c r="J74" s="7">
        <v>0</v>
      </c>
      <c r="K74" s="7">
        <v>275697</v>
      </c>
      <c r="L74" s="5"/>
      <c r="M74" s="9"/>
      <c r="O74" s="7"/>
      <c r="P74" s="7"/>
      <c r="R74" s="9"/>
    </row>
    <row r="75" spans="1:18" x14ac:dyDescent="0.25">
      <c r="A75" s="5" t="s">
        <v>85</v>
      </c>
      <c r="B75" s="6">
        <v>8269</v>
      </c>
      <c r="C75" s="7">
        <v>292745893</v>
      </c>
      <c r="D75" s="8">
        <v>0.25</v>
      </c>
      <c r="E75" s="8">
        <v>0.16</v>
      </c>
      <c r="F75" s="7">
        <v>663958</v>
      </c>
      <c r="G75" s="7">
        <v>0</v>
      </c>
      <c r="H75" s="7">
        <v>13200</v>
      </c>
      <c r="I75" s="7">
        <v>5382</v>
      </c>
      <c r="J75" s="7">
        <v>3968</v>
      </c>
      <c r="K75" s="7">
        <v>686508</v>
      </c>
      <c r="L75" s="5"/>
      <c r="M75" s="9"/>
      <c r="O75" s="7"/>
      <c r="P75" s="7"/>
      <c r="R75" s="9"/>
    </row>
    <row r="76" spans="1:18" x14ac:dyDescent="0.25">
      <c r="A76" s="5" t="s">
        <v>86</v>
      </c>
      <c r="B76" s="6">
        <v>2123</v>
      </c>
      <c r="C76" s="7">
        <v>28617429</v>
      </c>
      <c r="D76" s="8">
        <v>0.25</v>
      </c>
      <c r="E76" s="8">
        <v>0.25</v>
      </c>
      <c r="F76" s="7">
        <v>62871</v>
      </c>
      <c r="G76" s="7">
        <v>0</v>
      </c>
      <c r="H76" s="7">
        <v>6011</v>
      </c>
      <c r="I76" s="7">
        <v>8365</v>
      </c>
      <c r="J76" s="7">
        <v>2044</v>
      </c>
      <c r="K76" s="7">
        <v>79291</v>
      </c>
      <c r="L76" s="5"/>
      <c r="M76" s="9"/>
      <c r="O76" s="7"/>
      <c r="P76" s="7"/>
      <c r="R76" s="9"/>
    </row>
    <row r="77" spans="1:18" x14ac:dyDescent="0.25">
      <c r="A77" s="5" t="s">
        <v>87</v>
      </c>
      <c r="B77" s="6">
        <v>6734</v>
      </c>
      <c r="C77" s="7">
        <v>204283760</v>
      </c>
      <c r="D77" s="8">
        <v>0.15</v>
      </c>
      <c r="E77" s="8">
        <v>0.14000000000000001</v>
      </c>
      <c r="F77" s="7">
        <v>292058</v>
      </c>
      <c r="G77" s="7">
        <v>0</v>
      </c>
      <c r="H77" s="7">
        <v>11791</v>
      </c>
      <c r="I77" s="7">
        <v>6855</v>
      </c>
      <c r="J77" s="7">
        <v>2272</v>
      </c>
      <c r="K77" s="7">
        <v>312976</v>
      </c>
      <c r="L77" s="5"/>
      <c r="M77" s="9"/>
      <c r="O77" s="7"/>
      <c r="P77" s="7"/>
      <c r="R77" s="9"/>
    </row>
    <row r="78" spans="1:18" x14ac:dyDescent="0.25">
      <c r="A78" s="5" t="s">
        <v>88</v>
      </c>
      <c r="B78" s="6">
        <v>13806</v>
      </c>
      <c r="C78" s="7">
        <v>177559248</v>
      </c>
      <c r="D78" s="8">
        <v>0.2</v>
      </c>
      <c r="E78" s="8">
        <v>0.15</v>
      </c>
      <c r="F78" s="7">
        <v>280429</v>
      </c>
      <c r="G78" s="7">
        <v>214208</v>
      </c>
      <c r="H78" s="7">
        <v>21601</v>
      </c>
      <c r="I78" s="7">
        <v>20414</v>
      </c>
      <c r="J78" s="7">
        <v>7370</v>
      </c>
      <c r="K78" s="7">
        <v>544022</v>
      </c>
      <c r="L78" s="5"/>
      <c r="M78" s="9"/>
      <c r="O78" s="7"/>
      <c r="P78" s="7"/>
      <c r="R78" s="9"/>
    </row>
    <row r="79" spans="1:18" x14ac:dyDescent="0.25">
      <c r="A79" s="5" t="s">
        <v>89</v>
      </c>
      <c r="B79" s="6">
        <v>10633</v>
      </c>
      <c r="C79" s="7">
        <v>158564543</v>
      </c>
      <c r="D79" s="8">
        <v>0.28000000000000003</v>
      </c>
      <c r="E79" s="8">
        <v>0.28000000000000003</v>
      </c>
      <c r="F79" s="7">
        <v>460565</v>
      </c>
      <c r="G79" s="7">
        <v>30352</v>
      </c>
      <c r="H79" s="7">
        <v>16688</v>
      </c>
      <c r="I79" s="7">
        <v>54639</v>
      </c>
      <c r="J79" s="7">
        <v>3688</v>
      </c>
      <c r="K79" s="7">
        <v>565932</v>
      </c>
      <c r="L79" s="5"/>
      <c r="M79" s="9"/>
      <c r="O79" s="7"/>
      <c r="P79" s="7"/>
      <c r="R79" s="9"/>
    </row>
    <row r="80" spans="1:18" x14ac:dyDescent="0.25">
      <c r="A80" s="5" t="s">
        <v>90</v>
      </c>
      <c r="B80" s="6">
        <v>23303</v>
      </c>
      <c r="C80" s="7">
        <v>306883477</v>
      </c>
      <c r="D80" s="8">
        <v>0.1</v>
      </c>
      <c r="E80" s="8">
        <v>0.1</v>
      </c>
      <c r="F80" s="7">
        <v>326849</v>
      </c>
      <c r="G80" s="7">
        <v>0</v>
      </c>
      <c r="H80" s="7">
        <v>55001</v>
      </c>
      <c r="I80" s="7">
        <v>9636</v>
      </c>
      <c r="J80" s="7">
        <v>5300</v>
      </c>
      <c r="K80" s="7">
        <v>396786</v>
      </c>
      <c r="L80" s="5"/>
      <c r="M80" s="9"/>
      <c r="O80" s="7"/>
      <c r="P80" s="7"/>
      <c r="R80" s="9"/>
    </row>
    <row r="81" spans="1:18" x14ac:dyDescent="0.25">
      <c r="A81" s="5" t="s">
        <v>91</v>
      </c>
      <c r="B81" s="6">
        <v>3538</v>
      </c>
      <c r="C81" s="7">
        <v>89949521</v>
      </c>
      <c r="D81" s="8">
        <v>0.2</v>
      </c>
      <c r="E81" s="8">
        <v>0.19</v>
      </c>
      <c r="F81" s="7">
        <v>180830</v>
      </c>
      <c r="G81" s="7">
        <v>0</v>
      </c>
      <c r="H81" s="7">
        <v>9269</v>
      </c>
      <c r="I81" s="7">
        <v>3204</v>
      </c>
      <c r="J81" s="7">
        <v>0</v>
      </c>
      <c r="K81" s="7">
        <v>193303</v>
      </c>
      <c r="L81" s="5"/>
      <c r="M81" s="9"/>
      <c r="O81" s="7"/>
      <c r="P81" s="7"/>
      <c r="R81" s="9"/>
    </row>
    <row r="82" spans="1:18" x14ac:dyDescent="0.25">
      <c r="A82" s="5" t="s">
        <v>92</v>
      </c>
      <c r="B82" s="6">
        <v>24962</v>
      </c>
      <c r="C82" s="7">
        <v>496215479</v>
      </c>
      <c r="D82" s="8">
        <v>0.25</v>
      </c>
      <c r="E82" s="8">
        <v>0.23</v>
      </c>
      <c r="F82" s="7">
        <v>1030299</v>
      </c>
      <c r="G82" s="7">
        <v>28737</v>
      </c>
      <c r="H82" s="7">
        <v>48616</v>
      </c>
      <c r="I82" s="7">
        <v>72640</v>
      </c>
      <c r="J82" s="7">
        <v>0</v>
      </c>
      <c r="K82" s="7">
        <v>1180292</v>
      </c>
      <c r="L82" s="5"/>
      <c r="M82" s="9"/>
      <c r="O82" s="7"/>
      <c r="P82" s="7"/>
      <c r="R82" s="9"/>
    </row>
    <row r="83" spans="1:18" x14ac:dyDescent="0.25">
      <c r="A83" s="5" t="s">
        <v>93</v>
      </c>
      <c r="B83" s="6">
        <v>840292</v>
      </c>
      <c r="C83" s="7">
        <v>21651988310</v>
      </c>
      <c r="D83" s="8">
        <v>0.4</v>
      </c>
      <c r="E83" s="8">
        <v>0.32</v>
      </c>
      <c r="F83" s="7">
        <v>71638312</v>
      </c>
      <c r="G83" s="7">
        <v>0</v>
      </c>
      <c r="H83" s="7">
        <v>758226</v>
      </c>
      <c r="I83" s="7">
        <v>7788947</v>
      </c>
      <c r="J83" s="7">
        <v>170443</v>
      </c>
      <c r="K83" s="7">
        <v>80355928</v>
      </c>
      <c r="L83" s="5"/>
      <c r="M83" s="9"/>
      <c r="O83" s="7"/>
      <c r="P83" s="7"/>
      <c r="R83" s="9"/>
    </row>
    <row r="84" spans="1:18" x14ac:dyDescent="0.25">
      <c r="A84" s="5" t="s">
        <v>94</v>
      </c>
      <c r="B84" s="6">
        <v>12577</v>
      </c>
      <c r="C84" s="7">
        <v>195311520</v>
      </c>
      <c r="D84" s="8">
        <v>0.25</v>
      </c>
      <c r="E84" s="8">
        <v>0.21</v>
      </c>
      <c r="F84" s="7">
        <v>401372</v>
      </c>
      <c r="G84" s="7">
        <v>392</v>
      </c>
      <c r="H84" s="7">
        <v>30095</v>
      </c>
      <c r="I84" s="7">
        <v>11334</v>
      </c>
      <c r="J84" s="7">
        <v>0</v>
      </c>
      <c r="K84" s="7">
        <v>443193</v>
      </c>
      <c r="L84" s="5"/>
      <c r="M84" s="9"/>
      <c r="O84" s="7"/>
      <c r="P84" s="7"/>
      <c r="R84" s="9"/>
    </row>
    <row r="85" spans="1:18" x14ac:dyDescent="0.25">
      <c r="A85" s="5" t="s">
        <v>95</v>
      </c>
      <c r="B85" s="6">
        <v>90553</v>
      </c>
      <c r="C85" s="7">
        <v>1935373614</v>
      </c>
      <c r="D85" s="8">
        <v>0.2</v>
      </c>
      <c r="E85" s="8">
        <v>0.2</v>
      </c>
      <c r="F85" s="7">
        <v>3809654</v>
      </c>
      <c r="G85" s="7">
        <v>16678</v>
      </c>
      <c r="H85" s="7">
        <v>137433</v>
      </c>
      <c r="I85" s="7">
        <v>434255</v>
      </c>
      <c r="J85" s="7">
        <v>0</v>
      </c>
      <c r="K85" s="7">
        <v>4398020</v>
      </c>
      <c r="L85" s="5"/>
      <c r="M85" s="9"/>
      <c r="O85" s="7"/>
      <c r="P85" s="7"/>
      <c r="R85" s="9"/>
    </row>
    <row r="86" spans="1:18" x14ac:dyDescent="0.25">
      <c r="A86" s="5" t="s">
        <v>96</v>
      </c>
      <c r="B86" s="6">
        <v>12553</v>
      </c>
      <c r="C86" s="7">
        <v>232727704</v>
      </c>
      <c r="D86" s="8">
        <v>0.12</v>
      </c>
      <c r="E86" s="8">
        <v>0.12</v>
      </c>
      <c r="F86" s="7">
        <v>261391</v>
      </c>
      <c r="G86" s="7">
        <v>0</v>
      </c>
      <c r="H86" s="7">
        <v>21045</v>
      </c>
      <c r="I86" s="7">
        <v>123789</v>
      </c>
      <c r="J86" s="7">
        <v>0</v>
      </c>
      <c r="K86" s="7">
        <v>406225</v>
      </c>
      <c r="L86" s="5"/>
      <c r="M86" s="9"/>
      <c r="O86" s="7"/>
      <c r="P86" s="10"/>
      <c r="R86" s="9"/>
    </row>
    <row r="87" spans="1:18" x14ac:dyDescent="0.25">
      <c r="A87" s="5" t="s">
        <v>97</v>
      </c>
      <c r="B87" s="6">
        <v>2522</v>
      </c>
      <c r="C87" s="7">
        <v>30482920</v>
      </c>
      <c r="D87" s="8">
        <v>0.2</v>
      </c>
      <c r="E87" s="8">
        <v>0.2</v>
      </c>
      <c r="F87" s="7">
        <v>66964</v>
      </c>
      <c r="G87" s="7">
        <v>5454</v>
      </c>
      <c r="H87" s="7">
        <v>6779</v>
      </c>
      <c r="I87" s="7">
        <v>0</v>
      </c>
      <c r="J87" s="7">
        <v>0</v>
      </c>
      <c r="K87" s="7">
        <v>79197</v>
      </c>
      <c r="L87" s="5"/>
      <c r="M87" s="9"/>
      <c r="O87" s="7"/>
      <c r="P87" s="7"/>
      <c r="R87" s="9"/>
    </row>
    <row r="88" spans="1:18" x14ac:dyDescent="0.25">
      <c r="A88" s="5" t="s">
        <v>98</v>
      </c>
      <c r="B88" s="6">
        <v>2811</v>
      </c>
      <c r="C88" s="7">
        <v>54759129</v>
      </c>
      <c r="D88" s="8">
        <v>0.4</v>
      </c>
      <c r="E88" s="8">
        <v>0.38</v>
      </c>
      <c r="F88" s="7">
        <v>201323</v>
      </c>
      <c r="G88" s="7">
        <v>14629</v>
      </c>
      <c r="H88" s="7">
        <v>5147</v>
      </c>
      <c r="I88" s="7">
        <v>19203</v>
      </c>
      <c r="J88" s="7">
        <v>17545</v>
      </c>
      <c r="K88" s="7">
        <v>257847</v>
      </c>
      <c r="L88" s="5"/>
      <c r="M88" s="9"/>
      <c r="O88" s="7"/>
      <c r="P88" s="7"/>
      <c r="R88" s="9"/>
    </row>
    <row r="89" spans="1:18" x14ac:dyDescent="0.25">
      <c r="A89" s="5" t="s">
        <v>99</v>
      </c>
      <c r="B89" s="6">
        <v>21006</v>
      </c>
      <c r="C89" s="7">
        <v>623033922</v>
      </c>
      <c r="D89" s="8">
        <v>0.1</v>
      </c>
      <c r="E89" s="8">
        <v>0.08</v>
      </c>
      <c r="F89" s="7">
        <v>489369</v>
      </c>
      <c r="G89" s="7">
        <v>0</v>
      </c>
      <c r="H89" s="7">
        <v>49797</v>
      </c>
      <c r="I89" s="7">
        <v>20620</v>
      </c>
      <c r="J89" s="7">
        <v>14872</v>
      </c>
      <c r="K89" s="7">
        <v>574658</v>
      </c>
      <c r="L89" s="5"/>
      <c r="M89" s="9"/>
      <c r="O89" s="7"/>
      <c r="P89" s="7"/>
      <c r="R89" s="9"/>
    </row>
    <row r="90" spans="1:18" x14ac:dyDescent="0.25">
      <c r="A90" s="5" t="s">
        <v>100</v>
      </c>
      <c r="B90" s="6">
        <v>1004</v>
      </c>
      <c r="C90" s="7">
        <v>16682291</v>
      </c>
      <c r="D90" s="8">
        <v>0.41</v>
      </c>
      <c r="E90" s="8">
        <v>0.41</v>
      </c>
      <c r="F90" s="7">
        <v>64688</v>
      </c>
      <c r="G90" s="7">
        <v>0</v>
      </c>
      <c r="H90" s="7">
        <v>4742</v>
      </c>
      <c r="I90" s="7">
        <v>0</v>
      </c>
      <c r="J90" s="7">
        <v>4038</v>
      </c>
      <c r="K90" s="7">
        <v>73468</v>
      </c>
      <c r="L90" s="5"/>
      <c r="M90" s="9"/>
      <c r="O90" s="7"/>
      <c r="P90" s="7"/>
      <c r="R90" s="9"/>
    </row>
    <row r="91" spans="1:18" x14ac:dyDescent="0.25">
      <c r="A91" s="5" t="s">
        <v>101</v>
      </c>
      <c r="B91" s="6">
        <v>2533</v>
      </c>
      <c r="C91" s="7">
        <v>31133321</v>
      </c>
      <c r="D91" s="8">
        <v>0</v>
      </c>
      <c r="E91" s="8">
        <v>0</v>
      </c>
      <c r="F91" s="7">
        <v>0</v>
      </c>
      <c r="G91" s="7">
        <v>0</v>
      </c>
      <c r="H91" s="7">
        <v>6622</v>
      </c>
      <c r="I91" s="7">
        <v>1297</v>
      </c>
      <c r="J91" s="7">
        <v>1261</v>
      </c>
      <c r="K91" s="7">
        <v>228339</v>
      </c>
      <c r="L91" s="5"/>
      <c r="M91" s="9"/>
      <c r="O91" s="7"/>
      <c r="P91" s="7"/>
      <c r="R91" s="9"/>
    </row>
    <row r="92" spans="1:18" x14ac:dyDescent="0.25">
      <c r="A92" s="5" t="s">
        <v>102</v>
      </c>
      <c r="B92" s="6">
        <v>54445</v>
      </c>
      <c r="C92" s="7">
        <v>972908109</v>
      </c>
      <c r="D92" s="8">
        <v>0.1</v>
      </c>
      <c r="E92" s="8">
        <v>0.1</v>
      </c>
      <c r="F92" s="7">
        <v>988777</v>
      </c>
      <c r="G92" s="7">
        <v>0</v>
      </c>
      <c r="H92" s="7">
        <v>81760</v>
      </c>
      <c r="I92" s="7">
        <v>32478</v>
      </c>
      <c r="J92" s="7">
        <v>46511</v>
      </c>
      <c r="K92" s="7">
        <v>1149526</v>
      </c>
      <c r="L92" s="5"/>
      <c r="M92" s="9"/>
      <c r="O92" s="7"/>
      <c r="P92" s="7"/>
      <c r="R92" s="9"/>
    </row>
    <row r="93" spans="1:18" x14ac:dyDescent="0.25">
      <c r="A93" s="5" t="s">
        <v>103</v>
      </c>
      <c r="B93" s="6">
        <v>8212</v>
      </c>
      <c r="C93" s="7">
        <v>112656208</v>
      </c>
      <c r="D93" s="8">
        <v>0.2</v>
      </c>
      <c r="E93" s="8">
        <v>0.2</v>
      </c>
      <c r="F93" s="7">
        <v>214413</v>
      </c>
      <c r="G93" s="7">
        <v>22857</v>
      </c>
      <c r="H93" s="7">
        <v>13115</v>
      </c>
      <c r="I93" s="7">
        <v>65122</v>
      </c>
      <c r="J93" s="7">
        <v>5733</v>
      </c>
      <c r="K93" s="7">
        <v>321240</v>
      </c>
      <c r="L93" s="5"/>
      <c r="M93" s="9"/>
      <c r="O93" s="7"/>
      <c r="P93" s="7"/>
      <c r="R93" s="9"/>
    </row>
    <row r="94" spans="1:18" x14ac:dyDescent="0.25">
      <c r="A94" s="5" t="s">
        <v>104</v>
      </c>
      <c r="B94" s="6">
        <v>14829</v>
      </c>
      <c r="C94" s="7">
        <v>461173331</v>
      </c>
      <c r="D94" s="8">
        <v>0.15</v>
      </c>
      <c r="E94" s="8">
        <v>0.15</v>
      </c>
      <c r="F94" s="7">
        <v>660337</v>
      </c>
      <c r="G94" s="7">
        <v>7748</v>
      </c>
      <c r="H94" s="7">
        <v>29150</v>
      </c>
      <c r="I94" s="7">
        <v>66161</v>
      </c>
      <c r="J94" s="7">
        <v>0</v>
      </c>
      <c r="K94" s="7">
        <v>763396</v>
      </c>
      <c r="L94" s="5"/>
      <c r="M94" s="9"/>
      <c r="O94" s="7"/>
      <c r="P94" s="7"/>
      <c r="R94" s="9"/>
    </row>
    <row r="95" spans="1:18" x14ac:dyDescent="0.25">
      <c r="A95" s="5" t="s">
        <v>105</v>
      </c>
      <c r="B95" s="10">
        <v>333</v>
      </c>
      <c r="C95" s="7">
        <v>1942153</v>
      </c>
      <c r="D95" s="8">
        <v>0.2</v>
      </c>
      <c r="E95" s="8">
        <v>0.2</v>
      </c>
      <c r="F95" s="7">
        <v>4763</v>
      </c>
      <c r="G95" s="7">
        <v>0</v>
      </c>
      <c r="H95" s="7">
        <v>3550</v>
      </c>
      <c r="I95" s="7">
        <v>0</v>
      </c>
      <c r="J95" s="7">
        <v>0</v>
      </c>
      <c r="K95" s="7">
        <v>8313</v>
      </c>
      <c r="L95" s="5"/>
      <c r="M95" s="9"/>
      <c r="O95" s="7"/>
      <c r="P95" s="7"/>
      <c r="R95" s="9"/>
    </row>
    <row r="96" spans="1:18" x14ac:dyDescent="0.25">
      <c r="A96" s="5" t="s">
        <v>106</v>
      </c>
      <c r="B96" s="10">
        <v>634</v>
      </c>
      <c r="C96" s="7">
        <v>8332163</v>
      </c>
      <c r="D96" s="8">
        <v>0.15</v>
      </c>
      <c r="E96" s="8">
        <v>0.15</v>
      </c>
      <c r="F96" s="7">
        <v>9275</v>
      </c>
      <c r="G96" s="7">
        <v>1174</v>
      </c>
      <c r="H96" s="7">
        <v>3792</v>
      </c>
      <c r="I96" s="7">
        <v>41100</v>
      </c>
      <c r="J96" s="7">
        <v>0</v>
      </c>
      <c r="K96" s="7">
        <v>55341</v>
      </c>
      <c r="L96" s="5"/>
      <c r="M96" s="9"/>
      <c r="O96" s="7"/>
      <c r="P96" s="7"/>
      <c r="R96" s="9"/>
    </row>
    <row r="97" spans="1:18" x14ac:dyDescent="0.25">
      <c r="A97" s="5" t="s">
        <v>107</v>
      </c>
      <c r="B97" s="6">
        <v>4467</v>
      </c>
      <c r="C97" s="7">
        <v>423825146</v>
      </c>
      <c r="D97" s="8">
        <v>0.3</v>
      </c>
      <c r="E97" s="8">
        <v>0.22</v>
      </c>
      <c r="F97" s="7">
        <v>961711</v>
      </c>
      <c r="G97" s="7">
        <v>351535</v>
      </c>
      <c r="H97" s="7">
        <v>7796</v>
      </c>
      <c r="I97" s="7">
        <v>62911</v>
      </c>
      <c r="J97" s="7">
        <v>0</v>
      </c>
      <c r="K97" s="7">
        <v>1383953</v>
      </c>
      <c r="L97" s="5"/>
      <c r="M97" s="9"/>
      <c r="O97" s="7"/>
      <c r="P97" s="7"/>
      <c r="R97" s="9"/>
    </row>
    <row r="98" spans="1:18" x14ac:dyDescent="0.25">
      <c r="A98" s="5" t="s">
        <v>108</v>
      </c>
      <c r="B98" s="6">
        <v>17686</v>
      </c>
      <c r="C98" s="7">
        <v>408034793</v>
      </c>
      <c r="D98" s="8">
        <v>0.24</v>
      </c>
      <c r="E98" s="8">
        <v>0.24</v>
      </c>
      <c r="F98" s="7">
        <v>416522</v>
      </c>
      <c r="G98" s="7">
        <v>0</v>
      </c>
      <c r="H98" s="7">
        <v>40146</v>
      </c>
      <c r="I98" s="7">
        <v>17247</v>
      </c>
      <c r="J98" s="7">
        <v>0</v>
      </c>
      <c r="K98" s="7">
        <v>473915</v>
      </c>
      <c r="L98" s="5"/>
      <c r="M98" s="9"/>
      <c r="O98" s="7"/>
      <c r="P98" s="7"/>
      <c r="R98" s="9"/>
    </row>
    <row r="99" spans="1:18" x14ac:dyDescent="0.25">
      <c r="A99" s="5" t="s">
        <v>109</v>
      </c>
      <c r="B99" s="6">
        <v>8635</v>
      </c>
      <c r="C99" s="7">
        <v>127042247</v>
      </c>
      <c r="D99" s="8">
        <v>0.2</v>
      </c>
      <c r="E99" s="8">
        <v>0.19</v>
      </c>
      <c r="F99" s="7">
        <v>234016</v>
      </c>
      <c r="G99" s="7">
        <v>0</v>
      </c>
      <c r="H99" s="7">
        <v>21094</v>
      </c>
      <c r="I99" s="7">
        <v>23915</v>
      </c>
      <c r="J99" s="7">
        <v>0</v>
      </c>
      <c r="K99" s="7">
        <v>279025</v>
      </c>
      <c r="L99" s="5"/>
      <c r="M99" s="9"/>
      <c r="O99" s="7"/>
      <c r="P99" s="7"/>
      <c r="R99" s="9"/>
    </row>
    <row r="100" spans="1:18" x14ac:dyDescent="0.25">
      <c r="A100" s="5" t="s">
        <v>110</v>
      </c>
      <c r="B100" s="10">
        <v>837</v>
      </c>
      <c r="C100" s="7">
        <v>8868916</v>
      </c>
      <c r="D100" s="8">
        <v>0.4</v>
      </c>
      <c r="E100" s="8">
        <v>0.39</v>
      </c>
      <c r="F100" s="7">
        <v>34567</v>
      </c>
      <c r="G100" s="7">
        <v>0</v>
      </c>
      <c r="H100" s="7">
        <v>6143</v>
      </c>
      <c r="I100" s="7">
        <v>250</v>
      </c>
      <c r="J100" s="7">
        <v>0</v>
      </c>
      <c r="K100" s="7">
        <v>40960</v>
      </c>
      <c r="L100" s="5"/>
      <c r="M100" s="9"/>
      <c r="O100" s="7"/>
      <c r="P100" s="7"/>
      <c r="R100" s="9"/>
    </row>
    <row r="101" spans="1:18" x14ac:dyDescent="0.25">
      <c r="A101" s="5" t="s">
        <v>111</v>
      </c>
      <c r="B101" s="6">
        <v>22163</v>
      </c>
      <c r="C101" s="7">
        <v>377169774</v>
      </c>
      <c r="D101" s="8">
        <v>0.2</v>
      </c>
      <c r="E101" s="8">
        <v>0.2</v>
      </c>
      <c r="F101" s="7">
        <v>793814</v>
      </c>
      <c r="G101" s="7">
        <v>0</v>
      </c>
      <c r="H101" s="7">
        <v>52483</v>
      </c>
      <c r="I101" s="7">
        <v>15638</v>
      </c>
      <c r="J101" s="7">
        <v>28146</v>
      </c>
      <c r="K101" s="7">
        <v>890081</v>
      </c>
      <c r="L101" s="5"/>
      <c r="M101" s="9"/>
      <c r="O101" s="7"/>
      <c r="P101" s="7"/>
      <c r="R101" s="9"/>
    </row>
    <row r="102" spans="1:18" x14ac:dyDescent="0.25">
      <c r="A102" s="5" t="s">
        <v>112</v>
      </c>
      <c r="B102" s="6">
        <v>8587</v>
      </c>
      <c r="C102" s="7">
        <v>71639081</v>
      </c>
      <c r="D102" s="8">
        <v>0.91</v>
      </c>
      <c r="E102" s="8">
        <v>0</v>
      </c>
      <c r="F102" s="7">
        <v>0</v>
      </c>
      <c r="G102" s="7">
        <v>0</v>
      </c>
      <c r="H102" s="7">
        <v>13891</v>
      </c>
      <c r="I102" s="7">
        <v>2955</v>
      </c>
      <c r="J102" s="7">
        <v>3798</v>
      </c>
      <c r="K102" s="7">
        <v>222873</v>
      </c>
      <c r="L102" s="5"/>
      <c r="M102" s="9"/>
      <c r="O102" s="7"/>
      <c r="P102" s="7"/>
      <c r="R102" s="9"/>
    </row>
    <row r="103" spans="1:18" x14ac:dyDescent="0.25">
      <c r="A103" s="5" t="s">
        <v>113</v>
      </c>
      <c r="B103" s="6">
        <v>1897</v>
      </c>
      <c r="C103" s="7">
        <v>20674949</v>
      </c>
      <c r="D103" s="8">
        <v>0.15</v>
      </c>
      <c r="E103" s="8">
        <v>0.1</v>
      </c>
      <c r="F103" s="7">
        <v>15226</v>
      </c>
      <c r="G103" s="7">
        <v>0</v>
      </c>
      <c r="H103" s="7">
        <v>5858</v>
      </c>
      <c r="I103" s="7">
        <v>15226</v>
      </c>
      <c r="J103" s="7">
        <v>0</v>
      </c>
      <c r="K103" s="7">
        <v>118016</v>
      </c>
      <c r="L103" s="5"/>
      <c r="M103" s="9"/>
      <c r="O103" s="7"/>
      <c r="P103" s="7"/>
      <c r="R103" s="9"/>
    </row>
    <row r="104" spans="1:18" x14ac:dyDescent="0.25">
      <c r="A104" s="5" t="s">
        <v>114</v>
      </c>
      <c r="B104" s="6">
        <v>31519</v>
      </c>
      <c r="C104" s="7">
        <v>463663455</v>
      </c>
      <c r="D104" s="8">
        <v>0.24</v>
      </c>
      <c r="E104" s="8">
        <v>0.22</v>
      </c>
      <c r="F104" s="7">
        <v>916545</v>
      </c>
      <c r="G104" s="7">
        <v>91450</v>
      </c>
      <c r="H104" s="7">
        <v>64056</v>
      </c>
      <c r="I104" s="7">
        <v>38607</v>
      </c>
      <c r="J104" s="7">
        <v>19159</v>
      </c>
      <c r="K104" s="7">
        <v>1129817</v>
      </c>
      <c r="L104" s="5"/>
      <c r="M104" s="9"/>
      <c r="O104" s="7"/>
      <c r="P104" s="7"/>
      <c r="R104" s="9"/>
    </row>
    <row r="105" spans="1:18" x14ac:dyDescent="0.25">
      <c r="A105" s="5" t="s">
        <v>115</v>
      </c>
      <c r="B105" s="6">
        <v>16225</v>
      </c>
      <c r="C105" s="7">
        <v>289751650</v>
      </c>
      <c r="D105" s="8">
        <v>0.2</v>
      </c>
      <c r="E105" s="8">
        <v>0</v>
      </c>
      <c r="F105" s="7">
        <v>0</v>
      </c>
      <c r="G105" s="7">
        <v>1674686</v>
      </c>
      <c r="H105" s="7">
        <v>25067</v>
      </c>
      <c r="I105" s="7">
        <v>142845</v>
      </c>
      <c r="J105" s="7">
        <v>19096</v>
      </c>
      <c r="K105" s="7">
        <v>1861694</v>
      </c>
      <c r="L105" s="5"/>
      <c r="M105" s="9"/>
      <c r="O105" s="7"/>
      <c r="P105" s="7"/>
      <c r="R105" s="9"/>
    </row>
    <row r="106" spans="1:18" x14ac:dyDescent="0.25">
      <c r="A106" s="5" t="s">
        <v>116</v>
      </c>
      <c r="B106" s="6">
        <v>2920</v>
      </c>
      <c r="C106" s="7">
        <v>30764102</v>
      </c>
      <c r="D106" s="8">
        <v>0.24</v>
      </c>
      <c r="E106" s="8">
        <v>0.24</v>
      </c>
      <c r="F106" s="7">
        <v>74807</v>
      </c>
      <c r="G106" s="7">
        <v>0</v>
      </c>
      <c r="H106" s="7">
        <v>6360</v>
      </c>
      <c r="I106" s="7">
        <v>7762</v>
      </c>
      <c r="J106" s="7">
        <v>1346</v>
      </c>
      <c r="K106" s="7">
        <v>90275</v>
      </c>
      <c r="L106" s="5"/>
      <c r="M106" s="9"/>
      <c r="O106" s="7"/>
      <c r="P106" s="7"/>
      <c r="R106" s="9"/>
    </row>
    <row r="107" spans="1:18" x14ac:dyDescent="0.25">
      <c r="A107" s="5" t="s">
        <v>117</v>
      </c>
      <c r="B107" s="6">
        <v>52759</v>
      </c>
      <c r="C107" s="7">
        <v>574987243</v>
      </c>
      <c r="D107" s="8">
        <v>0.2</v>
      </c>
      <c r="E107" s="8">
        <v>0.13</v>
      </c>
      <c r="F107" s="7">
        <v>828921</v>
      </c>
      <c r="G107" s="7">
        <v>0</v>
      </c>
      <c r="H107" s="7">
        <v>79678</v>
      </c>
      <c r="I107" s="7">
        <v>35861</v>
      </c>
      <c r="J107" s="7">
        <v>0</v>
      </c>
      <c r="K107" s="7">
        <v>944460</v>
      </c>
      <c r="L107" s="5"/>
      <c r="M107" s="9"/>
      <c r="O107" s="7"/>
      <c r="P107" s="7"/>
      <c r="R107" s="9"/>
    </row>
    <row r="108" spans="1:18" x14ac:dyDescent="0.25">
      <c r="A108" s="5" t="s">
        <v>118</v>
      </c>
      <c r="B108" s="6">
        <v>4681</v>
      </c>
      <c r="C108" s="7">
        <v>111645063</v>
      </c>
      <c r="D108" s="8">
        <v>0.2</v>
      </c>
      <c r="E108" s="8">
        <v>0.2</v>
      </c>
      <c r="F108" s="7">
        <v>209453</v>
      </c>
      <c r="G108" s="7">
        <v>4000</v>
      </c>
      <c r="H108" s="7">
        <v>11920</v>
      </c>
      <c r="I108" s="7">
        <v>26237</v>
      </c>
      <c r="J108" s="7">
        <v>30646</v>
      </c>
      <c r="K108" s="7">
        <v>282256</v>
      </c>
      <c r="L108" s="5"/>
      <c r="M108" s="9"/>
      <c r="O108" s="7"/>
      <c r="P108" s="7"/>
      <c r="R108" s="9"/>
    </row>
    <row r="109" spans="1:18" x14ac:dyDescent="0.25">
      <c r="A109" s="5" t="s">
        <v>119</v>
      </c>
      <c r="B109" s="10">
        <v>873</v>
      </c>
      <c r="C109" s="7">
        <v>9295970</v>
      </c>
      <c r="D109" s="8">
        <v>0.1</v>
      </c>
      <c r="E109" s="8">
        <v>0.08</v>
      </c>
      <c r="F109" s="7">
        <v>8156</v>
      </c>
      <c r="G109" s="7">
        <v>30428</v>
      </c>
      <c r="H109" s="7">
        <v>4346</v>
      </c>
      <c r="I109" s="7">
        <v>1976</v>
      </c>
      <c r="J109" s="7">
        <v>0</v>
      </c>
      <c r="K109" s="7">
        <v>46806</v>
      </c>
      <c r="L109" s="5"/>
      <c r="M109" s="9"/>
      <c r="O109" s="7"/>
      <c r="P109" s="7"/>
      <c r="R109" s="9"/>
    </row>
    <row r="110" spans="1:18" x14ac:dyDescent="0.25">
      <c r="A110" s="5" t="s">
        <v>120</v>
      </c>
      <c r="B110" s="6">
        <v>10065</v>
      </c>
      <c r="C110" s="7">
        <v>244187874</v>
      </c>
      <c r="D110" s="8">
        <v>0.13</v>
      </c>
      <c r="E110" s="8">
        <v>0.1</v>
      </c>
      <c r="F110" s="7">
        <v>248862</v>
      </c>
      <c r="G110" s="7">
        <v>0</v>
      </c>
      <c r="H110" s="7">
        <v>16947</v>
      </c>
      <c r="I110" s="7">
        <v>0</v>
      </c>
      <c r="J110" s="7">
        <v>8123</v>
      </c>
      <c r="K110" s="7">
        <v>273932</v>
      </c>
      <c r="L110" s="5"/>
      <c r="M110" s="9"/>
      <c r="O110" s="7"/>
      <c r="P110" s="7"/>
      <c r="R110" s="9"/>
    </row>
    <row r="111" spans="1:18" x14ac:dyDescent="0.25">
      <c r="A111" s="5" t="s">
        <v>121</v>
      </c>
      <c r="B111" s="6">
        <v>23158</v>
      </c>
      <c r="C111" s="7">
        <v>448230431</v>
      </c>
      <c r="D111" s="8">
        <v>0.21</v>
      </c>
      <c r="E111" s="8">
        <v>0.19</v>
      </c>
      <c r="F111" s="7">
        <v>846520</v>
      </c>
      <c r="G111" s="7">
        <v>0</v>
      </c>
      <c r="H111" s="7">
        <v>35568</v>
      </c>
      <c r="I111" s="7">
        <v>26578</v>
      </c>
      <c r="J111" s="7">
        <v>0</v>
      </c>
      <c r="K111" s="7">
        <v>908666</v>
      </c>
      <c r="L111" s="5"/>
      <c r="M111" s="9"/>
      <c r="O111" s="7"/>
      <c r="P111" s="7"/>
      <c r="R111" s="9"/>
    </row>
    <row r="112" spans="1:18" x14ac:dyDescent="0.25">
      <c r="A112" s="5" t="s">
        <v>122</v>
      </c>
      <c r="B112" s="6">
        <v>6096</v>
      </c>
      <c r="C112" s="7">
        <v>188621578</v>
      </c>
      <c r="D112" s="8">
        <v>0.2</v>
      </c>
      <c r="E112" s="8">
        <v>0.11</v>
      </c>
      <c r="F112" s="7">
        <v>198949</v>
      </c>
      <c r="G112" s="7">
        <v>0</v>
      </c>
      <c r="H112" s="7">
        <v>15204</v>
      </c>
      <c r="I112" s="7">
        <v>68000</v>
      </c>
      <c r="J112" s="7">
        <v>0</v>
      </c>
      <c r="K112" s="7">
        <v>282153</v>
      </c>
      <c r="L112" s="5"/>
      <c r="M112" s="9"/>
      <c r="O112" s="7"/>
      <c r="P112" s="7"/>
      <c r="R112" s="9"/>
    </row>
    <row r="113" spans="1:18" x14ac:dyDescent="0.25">
      <c r="A113" s="5" t="s">
        <v>123</v>
      </c>
      <c r="B113" s="6">
        <v>1232</v>
      </c>
      <c r="C113" s="7">
        <v>8916838</v>
      </c>
      <c r="D113" s="8">
        <v>0.24</v>
      </c>
      <c r="E113" s="8">
        <v>0.24</v>
      </c>
      <c r="F113" s="7">
        <v>25243</v>
      </c>
      <c r="G113" s="7">
        <v>0</v>
      </c>
      <c r="H113" s="7">
        <v>4551</v>
      </c>
      <c r="I113" s="7">
        <v>3770</v>
      </c>
      <c r="J113" s="7">
        <v>0</v>
      </c>
      <c r="K113" s="7">
        <v>33564</v>
      </c>
      <c r="L113" s="5"/>
      <c r="M113" s="9"/>
      <c r="O113" s="7"/>
      <c r="P113" s="7"/>
      <c r="R113" s="9"/>
    </row>
    <row r="114" spans="1:18" x14ac:dyDescent="0.25">
      <c r="A114" s="5" t="s">
        <v>124</v>
      </c>
      <c r="B114" s="6">
        <v>9286</v>
      </c>
      <c r="C114" s="7">
        <v>452652254</v>
      </c>
      <c r="D114" s="8">
        <v>0.25</v>
      </c>
      <c r="E114" s="8">
        <v>0.17</v>
      </c>
      <c r="F114" s="7">
        <v>844377</v>
      </c>
      <c r="G114" s="7">
        <v>0</v>
      </c>
      <c r="H114" s="7">
        <v>24135</v>
      </c>
      <c r="I114" s="7">
        <v>39731</v>
      </c>
      <c r="J114" s="7">
        <v>22408</v>
      </c>
      <c r="K114" s="7">
        <v>930651</v>
      </c>
      <c r="L114" s="5"/>
      <c r="M114" s="9"/>
      <c r="O114" s="7"/>
      <c r="P114" s="7"/>
      <c r="R114" s="9"/>
    </row>
    <row r="115" spans="1:18" x14ac:dyDescent="0.25">
      <c r="A115" s="5" t="s">
        <v>125</v>
      </c>
      <c r="B115" s="6">
        <v>85846</v>
      </c>
      <c r="C115" s="7">
        <v>1904132987</v>
      </c>
      <c r="D115" s="8">
        <v>0.1</v>
      </c>
      <c r="E115" s="8">
        <v>7.0000000000000007E-2</v>
      </c>
      <c r="F115" s="7">
        <v>1477673</v>
      </c>
      <c r="G115" s="7">
        <v>0</v>
      </c>
      <c r="H115" s="7">
        <v>132183</v>
      </c>
      <c r="I115" s="7">
        <v>162155</v>
      </c>
      <c r="J115" s="7">
        <v>10945</v>
      </c>
      <c r="K115" s="7">
        <v>1782956</v>
      </c>
      <c r="L115" s="5"/>
      <c r="M115" s="9"/>
      <c r="O115" s="7"/>
      <c r="P115" s="7"/>
      <c r="R115" s="9"/>
    </row>
    <row r="116" spans="1:18" x14ac:dyDescent="0.25">
      <c r="A116" s="5" t="s">
        <v>126</v>
      </c>
      <c r="B116" s="6">
        <v>4261</v>
      </c>
      <c r="C116" s="7">
        <v>42527172</v>
      </c>
      <c r="D116" s="8">
        <v>0.19</v>
      </c>
      <c r="E116" s="8">
        <v>0.19</v>
      </c>
      <c r="F116" s="7">
        <v>96996</v>
      </c>
      <c r="G116" s="7">
        <v>0</v>
      </c>
      <c r="H116" s="7">
        <v>7497</v>
      </c>
      <c r="I116" s="7">
        <v>4200</v>
      </c>
      <c r="J116" s="7">
        <v>0</v>
      </c>
      <c r="K116" s="7">
        <v>108693</v>
      </c>
      <c r="L116" s="5"/>
      <c r="M116" s="9"/>
      <c r="O116" s="7"/>
      <c r="P116" s="7"/>
      <c r="R116" s="9"/>
    </row>
    <row r="117" spans="1:18" x14ac:dyDescent="0.25">
      <c r="A117" s="5" t="s">
        <v>127</v>
      </c>
      <c r="B117" s="6">
        <v>4750</v>
      </c>
      <c r="C117" s="7">
        <v>190720672</v>
      </c>
      <c r="D117" s="8">
        <v>0.36</v>
      </c>
      <c r="E117" s="8">
        <v>0.19</v>
      </c>
      <c r="F117" s="7">
        <v>399635</v>
      </c>
      <c r="G117" s="7">
        <v>0</v>
      </c>
      <c r="H117" s="7">
        <v>8046</v>
      </c>
      <c r="I117" s="7">
        <v>17060</v>
      </c>
      <c r="J117" s="7">
        <v>6190</v>
      </c>
      <c r="K117" s="7">
        <v>430931</v>
      </c>
      <c r="L117" s="5"/>
      <c r="M117" s="9"/>
      <c r="O117" s="7"/>
      <c r="P117" s="7"/>
      <c r="R117" s="9"/>
    </row>
    <row r="118" spans="1:18" x14ac:dyDescent="0.25">
      <c r="A118" s="5" t="s">
        <v>128</v>
      </c>
      <c r="B118" s="6">
        <v>19943</v>
      </c>
      <c r="C118" s="7">
        <v>250684199</v>
      </c>
      <c r="D118" s="8">
        <v>0.31</v>
      </c>
      <c r="E118" s="8">
        <v>0.18</v>
      </c>
      <c r="F118" s="7">
        <v>476389</v>
      </c>
      <c r="G118" s="7">
        <v>0</v>
      </c>
      <c r="H118" s="7">
        <v>30423</v>
      </c>
      <c r="I118" s="7">
        <v>88464</v>
      </c>
      <c r="J118" s="7">
        <v>13056</v>
      </c>
      <c r="K118" s="7">
        <v>608332</v>
      </c>
      <c r="L118" s="5"/>
      <c r="M118" s="9"/>
      <c r="O118" s="7"/>
      <c r="P118" s="7"/>
      <c r="R118" s="9"/>
    </row>
    <row r="119" spans="1:18" x14ac:dyDescent="0.25">
      <c r="A119" s="5" t="s">
        <v>129</v>
      </c>
      <c r="B119" s="6">
        <v>41674</v>
      </c>
      <c r="C119" s="7">
        <v>1051702645</v>
      </c>
      <c r="D119" s="8">
        <v>0.28000000000000003</v>
      </c>
      <c r="E119" s="8">
        <v>0.28000000000000003</v>
      </c>
      <c r="F119" s="7">
        <v>3239730</v>
      </c>
      <c r="G119" s="7">
        <v>0</v>
      </c>
      <c r="H119" s="7">
        <v>82021</v>
      </c>
      <c r="I119" s="7">
        <v>687950</v>
      </c>
      <c r="J119" s="7">
        <v>4383</v>
      </c>
      <c r="K119" s="7">
        <v>4014084</v>
      </c>
      <c r="L119" s="5"/>
      <c r="M119" s="9"/>
      <c r="O119" s="7"/>
      <c r="P119" s="7"/>
      <c r="R119" s="9"/>
    </row>
    <row r="120" spans="1:18" x14ac:dyDescent="0.25">
      <c r="A120" s="5" t="s">
        <v>130</v>
      </c>
      <c r="B120" s="6">
        <v>405262</v>
      </c>
      <c r="C120" s="7">
        <v>13369983136</v>
      </c>
      <c r="D120" s="8">
        <v>0.26</v>
      </c>
      <c r="E120" s="8">
        <v>0.17</v>
      </c>
      <c r="F120" s="7">
        <v>23602862</v>
      </c>
      <c r="G120" s="7">
        <v>565124</v>
      </c>
      <c r="H120" s="7">
        <v>448517</v>
      </c>
      <c r="I120" s="7">
        <v>1200438</v>
      </c>
      <c r="J120" s="7">
        <v>60665</v>
      </c>
      <c r="K120" s="7">
        <v>25877606</v>
      </c>
      <c r="L120" s="5"/>
      <c r="M120" s="9"/>
      <c r="O120" s="7"/>
      <c r="P120" s="7"/>
      <c r="R120" s="9"/>
    </row>
    <row r="121" spans="1:18" x14ac:dyDescent="0.25">
      <c r="A121" s="5" t="s">
        <v>131</v>
      </c>
      <c r="B121" s="6">
        <v>8252</v>
      </c>
      <c r="C121" s="7">
        <v>127378083</v>
      </c>
      <c r="D121" s="8">
        <v>0.2</v>
      </c>
      <c r="E121" s="8">
        <v>0.19</v>
      </c>
      <c r="F121" s="7">
        <v>258650</v>
      </c>
      <c r="G121" s="7">
        <v>0</v>
      </c>
      <c r="H121" s="7">
        <v>20089</v>
      </c>
      <c r="I121" s="7">
        <v>38846</v>
      </c>
      <c r="J121" s="7">
        <v>19771</v>
      </c>
      <c r="K121" s="7">
        <v>337356</v>
      </c>
      <c r="L121" s="5"/>
      <c r="M121" s="9"/>
      <c r="O121" s="7"/>
      <c r="P121" s="7"/>
      <c r="R121" s="9"/>
    </row>
    <row r="122" spans="1:18" x14ac:dyDescent="0.25">
      <c r="A122" s="5" t="s">
        <v>132</v>
      </c>
      <c r="B122" s="6">
        <v>61254</v>
      </c>
      <c r="C122" s="7">
        <v>833459488</v>
      </c>
      <c r="D122" s="8">
        <v>0.42</v>
      </c>
      <c r="E122" s="8">
        <v>0.42</v>
      </c>
      <c r="F122" s="7">
        <v>3518250</v>
      </c>
      <c r="G122" s="7">
        <v>281585</v>
      </c>
      <c r="H122" s="7">
        <v>91371</v>
      </c>
      <c r="I122" s="7">
        <v>102121</v>
      </c>
      <c r="J122" s="7">
        <v>10429</v>
      </c>
      <c r="K122" s="7">
        <v>4003756</v>
      </c>
      <c r="L122" s="5"/>
      <c r="M122" s="9"/>
      <c r="O122" s="7"/>
      <c r="P122" s="7"/>
      <c r="R122" s="9"/>
    </row>
    <row r="123" spans="1:18" x14ac:dyDescent="0.25">
      <c r="A123" s="5" t="s">
        <v>133</v>
      </c>
      <c r="B123" s="6">
        <v>863407</v>
      </c>
      <c r="C123" s="7">
        <v>29970278990</v>
      </c>
      <c r="D123" s="8">
        <v>0.26</v>
      </c>
      <c r="E123" s="8">
        <v>0.19</v>
      </c>
      <c r="F123" s="7">
        <v>67036008</v>
      </c>
      <c r="G123" s="7">
        <v>0</v>
      </c>
      <c r="H123" s="7">
        <v>833244</v>
      </c>
      <c r="I123" s="7">
        <v>5533188</v>
      </c>
      <c r="J123" s="7">
        <v>220482</v>
      </c>
      <c r="K123" s="7">
        <v>73622922</v>
      </c>
      <c r="L123" s="5"/>
      <c r="M123" s="9"/>
      <c r="O123" s="7"/>
      <c r="P123" s="7"/>
      <c r="R123" s="9"/>
    </row>
    <row r="124" spans="1:18" x14ac:dyDescent="0.25">
      <c r="A124" s="5" t="s">
        <v>134</v>
      </c>
      <c r="B124" s="6">
        <v>301578</v>
      </c>
      <c r="C124" s="7">
        <v>5312000310</v>
      </c>
      <c r="D124" s="8">
        <v>0.56000000000000005</v>
      </c>
      <c r="E124" s="8">
        <v>0.56000000000000005</v>
      </c>
      <c r="F124" s="7">
        <v>31677130</v>
      </c>
      <c r="G124" s="7">
        <v>15122</v>
      </c>
      <c r="H124" s="7">
        <v>375458</v>
      </c>
      <c r="I124" s="7">
        <v>4412278</v>
      </c>
      <c r="J124" s="7">
        <v>0</v>
      </c>
      <c r="K124" s="7">
        <v>36479988</v>
      </c>
      <c r="L124" s="5"/>
      <c r="M124" s="9"/>
      <c r="O124" s="7"/>
      <c r="P124" s="7"/>
      <c r="R124" s="9"/>
    </row>
    <row r="125" spans="1:18" x14ac:dyDescent="0.25">
      <c r="A125" s="5" t="s">
        <v>135</v>
      </c>
      <c r="B125" s="6">
        <v>4608</v>
      </c>
      <c r="C125" s="7">
        <v>55100540</v>
      </c>
      <c r="D125" s="8">
        <v>0.3</v>
      </c>
      <c r="E125" s="8">
        <v>0.3</v>
      </c>
      <c r="F125" s="7">
        <v>164353</v>
      </c>
      <c r="G125" s="7">
        <v>0</v>
      </c>
      <c r="H125" s="7">
        <v>8010</v>
      </c>
      <c r="I125" s="7">
        <v>40575</v>
      </c>
      <c r="J125" s="7">
        <v>7660</v>
      </c>
      <c r="K125" s="7">
        <v>220598</v>
      </c>
      <c r="L125" s="5"/>
      <c r="M125" s="9"/>
      <c r="O125" s="7"/>
      <c r="P125" s="7"/>
      <c r="R125" s="9"/>
    </row>
    <row r="126" spans="1:18" x14ac:dyDescent="0.25">
      <c r="A126" s="5" t="s">
        <v>136</v>
      </c>
      <c r="B126" s="6">
        <v>1406</v>
      </c>
      <c r="C126" s="7">
        <v>17679478</v>
      </c>
      <c r="D126" s="8">
        <v>0</v>
      </c>
      <c r="E126" s="8">
        <v>0</v>
      </c>
      <c r="F126" s="7">
        <v>0</v>
      </c>
      <c r="G126" s="7">
        <v>0</v>
      </c>
      <c r="H126" s="7">
        <v>4873</v>
      </c>
      <c r="I126" s="7">
        <v>1401</v>
      </c>
      <c r="J126" s="7">
        <v>0</v>
      </c>
      <c r="K126" s="7">
        <v>60357</v>
      </c>
      <c r="L126" s="5"/>
      <c r="M126" s="9"/>
      <c r="O126" s="7"/>
      <c r="P126" s="7"/>
      <c r="R126" s="9"/>
    </row>
    <row r="127" spans="1:18" x14ac:dyDescent="0.25">
      <c r="A127" s="5" t="s">
        <v>137</v>
      </c>
      <c r="B127" s="6">
        <v>147730</v>
      </c>
      <c r="C127" s="7">
        <v>3468257522</v>
      </c>
      <c r="D127" s="8">
        <v>0.2</v>
      </c>
      <c r="E127" s="8">
        <v>0.19</v>
      </c>
      <c r="F127" s="7">
        <v>6776741</v>
      </c>
      <c r="G127" s="7">
        <v>57561</v>
      </c>
      <c r="H127" s="7">
        <v>219501</v>
      </c>
      <c r="I127" s="7">
        <v>188489</v>
      </c>
      <c r="J127" s="7">
        <v>6095</v>
      </c>
      <c r="K127" s="7">
        <v>7248387</v>
      </c>
      <c r="L127" s="5"/>
      <c r="M127" s="9"/>
      <c r="O127" s="7"/>
      <c r="P127" s="7"/>
      <c r="R127" s="9"/>
    </row>
    <row r="128" spans="1:18" x14ac:dyDescent="0.25">
      <c r="A128" s="5" t="s">
        <v>138</v>
      </c>
      <c r="B128" s="6">
        <v>4032</v>
      </c>
      <c r="C128" s="7">
        <v>129818818</v>
      </c>
      <c r="D128" s="8">
        <v>0.15</v>
      </c>
      <c r="E128" s="8">
        <v>0.15</v>
      </c>
      <c r="F128" s="7">
        <v>187141</v>
      </c>
      <c r="G128" s="7">
        <v>3764</v>
      </c>
      <c r="H128" s="7">
        <v>10414</v>
      </c>
      <c r="I128" s="7">
        <v>9849</v>
      </c>
      <c r="J128" s="7">
        <v>0</v>
      </c>
      <c r="K128" s="7">
        <v>217075</v>
      </c>
      <c r="L128" s="5"/>
      <c r="M128" s="9"/>
      <c r="O128" s="7"/>
      <c r="P128" s="7"/>
      <c r="R128" s="9"/>
    </row>
    <row r="129" spans="1:18" x14ac:dyDescent="0.25">
      <c r="A129" s="5" t="s">
        <v>139</v>
      </c>
      <c r="B129" s="6">
        <v>4716</v>
      </c>
      <c r="C129" s="7">
        <v>97713147</v>
      </c>
      <c r="D129" s="8">
        <v>0.19</v>
      </c>
      <c r="E129" s="8">
        <v>0.19</v>
      </c>
      <c r="F129" s="7">
        <v>174147</v>
      </c>
      <c r="G129" s="7">
        <v>0</v>
      </c>
      <c r="H129" s="7">
        <v>10044</v>
      </c>
      <c r="I129" s="7">
        <v>4681</v>
      </c>
      <c r="J129" s="7">
        <v>0</v>
      </c>
      <c r="K129" s="7">
        <v>188872</v>
      </c>
      <c r="L129" s="5"/>
      <c r="M129" s="9"/>
      <c r="O129" s="7"/>
      <c r="P129" s="7"/>
      <c r="R129" s="9"/>
    </row>
    <row r="130" spans="1:18" x14ac:dyDescent="0.25">
      <c r="A130" s="5" t="s">
        <v>140</v>
      </c>
      <c r="B130" s="6">
        <v>20022</v>
      </c>
      <c r="C130" s="7">
        <v>239507936</v>
      </c>
      <c r="D130" s="8">
        <v>0.32</v>
      </c>
      <c r="E130" s="8">
        <v>0.31</v>
      </c>
      <c r="F130" s="7">
        <v>764086</v>
      </c>
      <c r="G130" s="7">
        <v>76420</v>
      </c>
      <c r="H130" s="7">
        <v>30950</v>
      </c>
      <c r="I130" s="7">
        <v>78810</v>
      </c>
      <c r="J130" s="7">
        <v>0</v>
      </c>
      <c r="K130" s="7">
        <v>950266</v>
      </c>
      <c r="L130" s="5"/>
      <c r="M130" s="9"/>
      <c r="O130" s="7"/>
      <c r="P130" s="7"/>
      <c r="R130" s="9"/>
    </row>
    <row r="131" spans="1:18" x14ac:dyDescent="0.25">
      <c r="A131" s="5" t="s">
        <v>141</v>
      </c>
      <c r="B131" s="10">
        <v>993</v>
      </c>
      <c r="C131" s="7">
        <v>10251613</v>
      </c>
      <c r="D131" s="8">
        <v>0.13</v>
      </c>
      <c r="E131" s="8">
        <v>0.06</v>
      </c>
      <c r="F131" s="7">
        <v>5822</v>
      </c>
      <c r="G131" s="7">
        <v>40900</v>
      </c>
      <c r="H131" s="7">
        <v>4524</v>
      </c>
      <c r="I131" s="7">
        <v>32699</v>
      </c>
      <c r="J131" s="7">
        <v>0</v>
      </c>
      <c r="K131" s="7">
        <v>83945</v>
      </c>
      <c r="L131" s="5"/>
      <c r="M131" s="9"/>
      <c r="O131" s="7"/>
      <c r="P131" s="7"/>
      <c r="R131" s="9"/>
    </row>
    <row r="132" spans="1:18" x14ac:dyDescent="0.25">
      <c r="A132" s="5" t="s">
        <v>142</v>
      </c>
      <c r="B132" s="6">
        <v>14435</v>
      </c>
      <c r="C132" s="7">
        <v>181006052</v>
      </c>
      <c r="D132" s="8">
        <v>0.2</v>
      </c>
      <c r="E132" s="8">
        <v>0.2</v>
      </c>
      <c r="F132" s="7">
        <v>332456</v>
      </c>
      <c r="G132" s="7">
        <v>0</v>
      </c>
      <c r="H132" s="7">
        <v>22297</v>
      </c>
      <c r="I132" s="7">
        <v>126854</v>
      </c>
      <c r="J132" s="7">
        <v>4146</v>
      </c>
      <c r="K132" s="7">
        <v>485753</v>
      </c>
      <c r="L132" s="5"/>
      <c r="M132" s="9"/>
      <c r="O132" s="7"/>
      <c r="P132" s="7"/>
      <c r="R132" s="9"/>
    </row>
    <row r="133" spans="1:18" x14ac:dyDescent="0.25">
      <c r="A133" s="5" t="s">
        <v>143</v>
      </c>
      <c r="B133" s="6">
        <v>1834</v>
      </c>
      <c r="C133" s="7">
        <v>20281625</v>
      </c>
      <c r="D133" s="8">
        <v>0.2</v>
      </c>
      <c r="E133" s="8">
        <v>0.2</v>
      </c>
      <c r="F133" s="7">
        <v>39000</v>
      </c>
      <c r="G133" s="7">
        <v>2150</v>
      </c>
      <c r="H133" s="7">
        <v>5508</v>
      </c>
      <c r="I133" s="7">
        <v>2150</v>
      </c>
      <c r="J133" s="7">
        <v>0</v>
      </c>
      <c r="K133" s="7">
        <v>48808</v>
      </c>
      <c r="L133" s="5"/>
      <c r="M133" s="9"/>
      <c r="O133" s="7"/>
      <c r="P133" s="7"/>
      <c r="R133" s="9"/>
    </row>
    <row r="134" spans="1:18" x14ac:dyDescent="0.25">
      <c r="A134" s="5" t="s">
        <v>144</v>
      </c>
      <c r="B134" s="6">
        <v>298915</v>
      </c>
      <c r="C134" s="7">
        <v>6768163135</v>
      </c>
      <c r="D134" s="8">
        <v>0.25</v>
      </c>
      <c r="E134" s="8">
        <v>0.23</v>
      </c>
      <c r="F134" s="7">
        <v>16188029</v>
      </c>
      <c r="G134" s="7">
        <v>1652103</v>
      </c>
      <c r="H134" s="7">
        <v>383331</v>
      </c>
      <c r="I134" s="7">
        <v>1746595</v>
      </c>
      <c r="J134" s="7">
        <v>9940</v>
      </c>
      <c r="K134" s="7">
        <v>20002106</v>
      </c>
      <c r="L134" s="5"/>
      <c r="M134" s="9"/>
      <c r="O134" s="7"/>
      <c r="P134" s="7"/>
      <c r="R134" s="9"/>
    </row>
    <row r="135" spans="1:18" x14ac:dyDescent="0.25">
      <c r="A135" s="5" t="s">
        <v>145</v>
      </c>
      <c r="B135" s="6">
        <v>1853</v>
      </c>
      <c r="C135" s="7">
        <v>13415233</v>
      </c>
      <c r="D135" s="8">
        <v>0.2</v>
      </c>
      <c r="E135" s="8">
        <v>0.16</v>
      </c>
      <c r="F135" s="7">
        <v>22271</v>
      </c>
      <c r="G135" s="7">
        <v>0</v>
      </c>
      <c r="H135" s="7">
        <v>5793</v>
      </c>
      <c r="I135" s="7">
        <v>0</v>
      </c>
      <c r="J135" s="7">
        <v>0</v>
      </c>
      <c r="K135" s="7">
        <v>28064</v>
      </c>
      <c r="L135" s="5"/>
      <c r="M135" s="9"/>
      <c r="O135" s="7"/>
      <c r="P135" s="7"/>
      <c r="R135" s="9"/>
    </row>
    <row r="136" spans="1:18" x14ac:dyDescent="0.25">
      <c r="A136" s="5" t="s">
        <v>146</v>
      </c>
      <c r="B136" s="6">
        <v>31076</v>
      </c>
      <c r="C136" s="7">
        <v>924117329</v>
      </c>
      <c r="D136" s="8">
        <v>0.1</v>
      </c>
      <c r="E136" s="8">
        <v>0.1</v>
      </c>
      <c r="F136" s="7">
        <v>855153</v>
      </c>
      <c r="G136" s="7">
        <v>27426</v>
      </c>
      <c r="H136" s="7">
        <v>47096</v>
      </c>
      <c r="I136" s="7">
        <v>21458</v>
      </c>
      <c r="J136" s="7">
        <v>503</v>
      </c>
      <c r="K136" s="7">
        <v>951636</v>
      </c>
      <c r="L136" s="5"/>
      <c r="M136" s="9"/>
      <c r="O136" s="7"/>
      <c r="P136" s="7"/>
      <c r="R136" s="9"/>
    </row>
    <row r="137" spans="1:18" x14ac:dyDescent="0.25">
      <c r="A137" s="5" t="s">
        <v>147</v>
      </c>
      <c r="B137" s="6">
        <v>5999</v>
      </c>
      <c r="C137" s="7">
        <v>103306858</v>
      </c>
      <c r="D137" s="8">
        <v>0.1</v>
      </c>
      <c r="E137" s="8">
        <v>0.1</v>
      </c>
      <c r="F137" s="7">
        <v>115401</v>
      </c>
      <c r="G137" s="7">
        <v>3034</v>
      </c>
      <c r="H137" s="7">
        <v>12388</v>
      </c>
      <c r="I137" s="7">
        <v>1210</v>
      </c>
      <c r="J137" s="7">
        <v>0</v>
      </c>
      <c r="K137" s="7">
        <v>132033</v>
      </c>
      <c r="L137" s="5"/>
      <c r="M137" s="9"/>
      <c r="O137" s="7"/>
      <c r="P137" s="7"/>
      <c r="R137" s="9"/>
    </row>
    <row r="138" spans="1:18" x14ac:dyDescent="0.25">
      <c r="A138" s="5" t="s">
        <v>148</v>
      </c>
      <c r="B138" s="6">
        <v>1316</v>
      </c>
      <c r="C138" s="7">
        <v>13952583</v>
      </c>
      <c r="D138" s="8">
        <v>0.18</v>
      </c>
      <c r="E138" s="8">
        <v>0.18</v>
      </c>
      <c r="F138" s="7">
        <v>21363</v>
      </c>
      <c r="G138" s="7">
        <v>0</v>
      </c>
      <c r="H138" s="7">
        <v>5035</v>
      </c>
      <c r="I138" s="7">
        <v>329</v>
      </c>
      <c r="J138" s="7">
        <v>0</v>
      </c>
      <c r="K138" s="7">
        <v>26727</v>
      </c>
      <c r="L138" s="5"/>
      <c r="M138" s="9"/>
      <c r="O138" s="7"/>
      <c r="P138" s="7"/>
      <c r="R138" s="9"/>
    </row>
    <row r="139" spans="1:18" x14ac:dyDescent="0.25">
      <c r="A139" s="5" t="s">
        <v>149</v>
      </c>
      <c r="B139" s="6">
        <v>24487</v>
      </c>
      <c r="C139" s="7">
        <v>318174864</v>
      </c>
      <c r="D139" s="8">
        <v>0.1</v>
      </c>
      <c r="E139" s="8">
        <v>0.1</v>
      </c>
      <c r="F139" s="7">
        <v>296432</v>
      </c>
      <c r="G139" s="7">
        <v>0</v>
      </c>
      <c r="H139" s="7">
        <v>57955</v>
      </c>
      <c r="I139" s="7">
        <v>112426</v>
      </c>
      <c r="J139" s="7">
        <v>0</v>
      </c>
      <c r="K139" s="7">
        <v>466813</v>
      </c>
      <c r="L139" s="5"/>
      <c r="M139" s="9"/>
      <c r="O139" s="7"/>
      <c r="P139" s="7"/>
      <c r="R139" s="9"/>
    </row>
    <row r="140" spans="1:18" x14ac:dyDescent="0.25">
      <c r="A140" s="5" t="s">
        <v>150</v>
      </c>
      <c r="B140" s="6">
        <v>82736</v>
      </c>
      <c r="C140" s="7">
        <v>1356627536</v>
      </c>
      <c r="D140" s="8">
        <v>0.3</v>
      </c>
      <c r="E140" s="8">
        <v>0.26</v>
      </c>
      <c r="F140" s="7">
        <v>3631939</v>
      </c>
      <c r="G140" s="7">
        <v>0</v>
      </c>
      <c r="H140" s="7">
        <v>123459</v>
      </c>
      <c r="I140" s="7">
        <v>56224</v>
      </c>
      <c r="J140" s="7">
        <v>0</v>
      </c>
      <c r="K140" s="7">
        <v>3811622</v>
      </c>
      <c r="L140" s="5"/>
      <c r="M140" s="9"/>
      <c r="O140" s="7"/>
      <c r="P140" s="7"/>
      <c r="R140" s="9"/>
    </row>
    <row r="141" spans="1:18" x14ac:dyDescent="0.25">
      <c r="A141" s="5" t="s">
        <v>151</v>
      </c>
      <c r="B141" s="6">
        <v>35065</v>
      </c>
      <c r="C141" s="7">
        <v>899549678</v>
      </c>
      <c r="D141" s="8">
        <v>0.37</v>
      </c>
      <c r="E141" s="8">
        <v>0.34</v>
      </c>
      <c r="F141" s="7">
        <v>3140984</v>
      </c>
      <c r="G141" s="7">
        <v>43226</v>
      </c>
      <c r="H141" s="7">
        <v>52734</v>
      </c>
      <c r="I141" s="7">
        <v>119960</v>
      </c>
      <c r="J141" s="7">
        <v>73491</v>
      </c>
      <c r="K141" s="7">
        <v>3439314</v>
      </c>
      <c r="L141" s="5"/>
      <c r="M141" s="9"/>
      <c r="O141" s="7"/>
      <c r="P141" s="7"/>
      <c r="R141" s="9"/>
    </row>
    <row r="142" spans="1:18" x14ac:dyDescent="0.25">
      <c r="A142" s="5" t="s">
        <v>152</v>
      </c>
      <c r="B142" s="6">
        <v>3140</v>
      </c>
      <c r="C142" s="7">
        <v>86684830</v>
      </c>
      <c r="D142" s="8">
        <v>0.12</v>
      </c>
      <c r="E142" s="8">
        <v>0.12</v>
      </c>
      <c r="F142" s="7">
        <v>100470</v>
      </c>
      <c r="G142" s="7">
        <v>0</v>
      </c>
      <c r="H142" s="7">
        <v>5632</v>
      </c>
      <c r="I142" s="7">
        <v>0</v>
      </c>
      <c r="J142" s="7">
        <v>17971</v>
      </c>
      <c r="K142" s="7">
        <v>124073</v>
      </c>
      <c r="L142" s="5"/>
      <c r="M142" s="9"/>
      <c r="O142" s="7"/>
      <c r="P142" s="7"/>
      <c r="R142" s="9"/>
    </row>
    <row r="143" spans="1:18" x14ac:dyDescent="0.25">
      <c r="A143" s="5" t="s">
        <v>153</v>
      </c>
      <c r="B143" s="6">
        <v>23514</v>
      </c>
      <c r="C143" s="7">
        <v>325807932</v>
      </c>
      <c r="D143" s="8">
        <v>0.2</v>
      </c>
      <c r="E143" s="8">
        <v>0.19</v>
      </c>
      <c r="F143" s="7">
        <v>620012</v>
      </c>
      <c r="G143" s="7">
        <v>13830</v>
      </c>
      <c r="H143" s="7">
        <v>55396</v>
      </c>
      <c r="I143" s="7">
        <v>33691</v>
      </c>
      <c r="J143" s="7">
        <v>0</v>
      </c>
      <c r="K143" s="7">
        <v>722929</v>
      </c>
      <c r="L143" s="5"/>
      <c r="M143" s="9"/>
      <c r="O143" s="7"/>
      <c r="P143" s="7"/>
      <c r="R143" s="9"/>
    </row>
    <row r="144" spans="1:18" x14ac:dyDescent="0.25">
      <c r="A144" s="5" t="s">
        <v>154</v>
      </c>
      <c r="B144" s="6">
        <v>8771</v>
      </c>
      <c r="C144" s="7">
        <v>167549892</v>
      </c>
      <c r="D144" s="8">
        <v>0.2</v>
      </c>
      <c r="E144" s="8">
        <v>0.19</v>
      </c>
      <c r="F144" s="7">
        <v>313968</v>
      </c>
      <c r="G144" s="7">
        <v>97596</v>
      </c>
      <c r="H144" s="7">
        <v>13940</v>
      </c>
      <c r="I144" s="7">
        <v>184935</v>
      </c>
      <c r="J144" s="7">
        <v>14191</v>
      </c>
      <c r="K144" s="7">
        <v>924630</v>
      </c>
      <c r="L144" s="5"/>
      <c r="M144" s="9"/>
      <c r="O144" s="7"/>
      <c r="P144" s="7"/>
      <c r="R144" s="9"/>
    </row>
    <row r="145" spans="1:18" x14ac:dyDescent="0.25">
      <c r="A145" s="5" t="s">
        <v>155</v>
      </c>
      <c r="B145" s="6">
        <v>13031</v>
      </c>
      <c r="C145" s="7">
        <v>145856444</v>
      </c>
      <c r="D145" s="8">
        <v>0.28999999999999998</v>
      </c>
      <c r="E145" s="8">
        <v>0.25</v>
      </c>
      <c r="F145" s="7">
        <v>392839</v>
      </c>
      <c r="G145" s="7">
        <v>0</v>
      </c>
      <c r="H145" s="7">
        <v>14975</v>
      </c>
      <c r="I145" s="7">
        <v>16156</v>
      </c>
      <c r="J145" s="7">
        <v>0</v>
      </c>
      <c r="K145" s="7">
        <v>423970</v>
      </c>
      <c r="L145" s="5"/>
      <c r="M145" s="9"/>
      <c r="O145" s="7"/>
      <c r="P145" s="7"/>
      <c r="R145" s="9"/>
    </row>
    <row r="146" spans="1:18" x14ac:dyDescent="0.25">
      <c r="A146" s="5" t="s">
        <v>156</v>
      </c>
      <c r="B146" s="6">
        <v>38092</v>
      </c>
      <c r="C146" s="7">
        <v>570942857</v>
      </c>
      <c r="D146" s="8">
        <v>0.2</v>
      </c>
      <c r="E146" s="8">
        <v>0.11</v>
      </c>
      <c r="F146" s="7">
        <v>592763</v>
      </c>
      <c r="G146" s="7">
        <v>52221</v>
      </c>
      <c r="H146" s="7">
        <v>61471</v>
      </c>
      <c r="I146" s="7">
        <v>39616</v>
      </c>
      <c r="J146" s="7">
        <v>0</v>
      </c>
      <c r="K146" s="7">
        <v>746071</v>
      </c>
      <c r="L146" s="5"/>
      <c r="M146" s="9"/>
      <c r="O146" s="7"/>
      <c r="P146" s="7"/>
      <c r="R146" s="9"/>
    </row>
    <row r="147" spans="1:18" x14ac:dyDescent="0.25">
      <c r="A147" s="5" t="s">
        <v>157</v>
      </c>
      <c r="B147" s="6">
        <v>24010</v>
      </c>
      <c r="C147" s="7">
        <v>837787588</v>
      </c>
      <c r="D147" s="8">
        <v>0.18</v>
      </c>
      <c r="E147" s="8">
        <v>0.11</v>
      </c>
      <c r="F147" s="7">
        <v>1785807</v>
      </c>
      <c r="G147" s="7">
        <v>0</v>
      </c>
      <c r="H147" s="7">
        <v>36682</v>
      </c>
      <c r="I147" s="7">
        <v>76279</v>
      </c>
      <c r="J147" s="7">
        <v>4764</v>
      </c>
      <c r="K147" s="7">
        <v>1903532</v>
      </c>
      <c r="L147" s="5"/>
      <c r="M147" s="9"/>
      <c r="O147" s="7"/>
      <c r="P147" s="7"/>
      <c r="R147" s="9"/>
    </row>
    <row r="148" spans="1:18" x14ac:dyDescent="0.25">
      <c r="A148" s="5" t="s">
        <v>158</v>
      </c>
      <c r="B148" s="10">
        <v>998</v>
      </c>
      <c r="C148" s="7">
        <v>10404852</v>
      </c>
      <c r="D148" s="8">
        <v>0.25</v>
      </c>
      <c r="E148" s="8">
        <v>0.22</v>
      </c>
      <c r="F148" s="7">
        <v>24623</v>
      </c>
      <c r="G148" s="7">
        <v>0</v>
      </c>
      <c r="H148" s="7">
        <v>4267</v>
      </c>
      <c r="I148" s="7">
        <v>3147</v>
      </c>
      <c r="J148" s="7">
        <v>0</v>
      </c>
      <c r="K148" s="7">
        <v>32037</v>
      </c>
      <c r="L148" s="11"/>
      <c r="M148" s="9"/>
      <c r="O148" s="7"/>
      <c r="P148" s="7"/>
      <c r="R148" s="9"/>
    </row>
    <row r="149" spans="1:18" x14ac:dyDescent="0.25">
      <c r="A149" s="5" t="s">
        <v>159</v>
      </c>
      <c r="B149" s="6">
        <v>12184</v>
      </c>
      <c r="C149" s="7">
        <v>192127477</v>
      </c>
      <c r="D149" s="8">
        <v>0.2</v>
      </c>
      <c r="E149" s="8">
        <v>0.19</v>
      </c>
      <c r="F149" s="7">
        <v>376570</v>
      </c>
      <c r="G149" s="7">
        <v>38512</v>
      </c>
      <c r="H149" s="7">
        <v>19073</v>
      </c>
      <c r="I149" s="7">
        <v>63731</v>
      </c>
      <c r="J149" s="7">
        <v>23791</v>
      </c>
      <c r="K149" s="7">
        <v>696677</v>
      </c>
      <c r="M149" s="9"/>
      <c r="O149" s="7"/>
      <c r="P149" s="7"/>
      <c r="R149" s="9"/>
    </row>
    <row r="150" spans="1:18" x14ac:dyDescent="0.25">
      <c r="A150" s="5" t="s">
        <v>160</v>
      </c>
      <c r="B150" s="6">
        <v>2164</v>
      </c>
      <c r="C150" s="7">
        <v>26344693</v>
      </c>
      <c r="D150" s="8">
        <v>0.25</v>
      </c>
      <c r="E150" s="8">
        <v>0.17</v>
      </c>
      <c r="F150" s="7">
        <v>13864</v>
      </c>
      <c r="G150" s="7">
        <v>1930</v>
      </c>
      <c r="H150" s="7">
        <v>6072</v>
      </c>
      <c r="I150" s="7">
        <v>17811</v>
      </c>
      <c r="J150" s="7">
        <v>0</v>
      </c>
      <c r="K150" s="7">
        <v>82277</v>
      </c>
      <c r="M150" s="9"/>
    </row>
    <row r="151" spans="1:18" x14ac:dyDescent="0.25">
      <c r="A151" s="5" t="s">
        <v>161</v>
      </c>
      <c r="B151" s="6">
        <v>1973</v>
      </c>
      <c r="C151" s="7">
        <v>41562457</v>
      </c>
      <c r="D151" s="8">
        <v>0.1</v>
      </c>
      <c r="E151" s="8">
        <v>0.1</v>
      </c>
      <c r="F151" s="7">
        <v>38621</v>
      </c>
      <c r="G151" s="7">
        <v>0</v>
      </c>
      <c r="H151" s="7">
        <v>5642</v>
      </c>
      <c r="I151" s="7">
        <v>2730</v>
      </c>
      <c r="J151" s="7">
        <v>0</v>
      </c>
      <c r="K151" s="7">
        <v>46993</v>
      </c>
      <c r="M151" s="9"/>
    </row>
    <row r="152" spans="1:18" x14ac:dyDescent="0.25">
      <c r="A152" s="5" t="s">
        <v>162</v>
      </c>
      <c r="B152" s="6">
        <v>18188</v>
      </c>
      <c r="C152" s="7">
        <v>252733170</v>
      </c>
      <c r="D152" s="8">
        <v>0.2</v>
      </c>
      <c r="E152" s="8">
        <v>0.13</v>
      </c>
      <c r="F152" s="7">
        <v>347654</v>
      </c>
      <c r="G152" s="7">
        <v>0</v>
      </c>
      <c r="H152" s="7">
        <v>43259</v>
      </c>
      <c r="I152" s="7">
        <v>15367</v>
      </c>
      <c r="J152" s="7">
        <v>0</v>
      </c>
      <c r="K152" s="7">
        <v>406280</v>
      </c>
    </row>
    <row r="154" spans="1:18" x14ac:dyDescent="0.25">
      <c r="M154" s="9"/>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2889-E943-44C4-8148-9ADEF409E3AE}">
  <dimension ref="A1:O46"/>
  <sheetViews>
    <sheetView workbookViewId="0">
      <selection activeCell="C19" sqref="C19"/>
    </sheetView>
  </sheetViews>
  <sheetFormatPr defaultRowHeight="15" x14ac:dyDescent="0.25"/>
  <cols>
    <col min="1" max="1" width="21.28515625" customWidth="1"/>
    <col min="2" max="2" width="12.140625" customWidth="1"/>
    <col min="3" max="3" width="20.5703125" customWidth="1"/>
    <col min="4" max="4" width="16.42578125" customWidth="1"/>
    <col min="5" max="5" width="20" customWidth="1"/>
    <col min="6" max="6" width="18.42578125" customWidth="1"/>
    <col min="7" max="7" width="20.5703125" customWidth="1"/>
    <col min="8" max="8" width="15" customWidth="1"/>
    <col min="9" max="9" width="15.42578125" customWidth="1"/>
    <col min="10" max="10" width="14.85546875" customWidth="1"/>
    <col min="11" max="11" width="17.5703125" customWidth="1"/>
    <col min="12" max="12" width="14.85546875" bestFit="1" customWidth="1"/>
  </cols>
  <sheetData>
    <row r="1" spans="1:15" x14ac:dyDescent="0.25">
      <c r="A1" s="12" t="s">
        <v>163</v>
      </c>
      <c r="B1" s="12"/>
      <c r="C1" s="12"/>
      <c r="D1" s="12"/>
      <c r="E1" s="12"/>
      <c r="F1" s="12"/>
      <c r="G1" s="12" t="s">
        <v>164</v>
      </c>
      <c r="H1" s="12"/>
      <c r="I1" s="12"/>
      <c r="J1" s="12"/>
      <c r="K1" s="12"/>
      <c r="L1" s="13"/>
    </row>
    <row r="2" spans="1:15" x14ac:dyDescent="0.25">
      <c r="A2" s="1"/>
    </row>
    <row r="3" spans="1:15" x14ac:dyDescent="0.25">
      <c r="A3" s="14" t="s">
        <v>165</v>
      </c>
      <c r="B3" s="15" t="s">
        <v>3</v>
      </c>
      <c r="C3" s="15" t="s">
        <v>4</v>
      </c>
      <c r="D3" s="15" t="s">
        <v>5</v>
      </c>
      <c r="E3" s="15" t="s">
        <v>6</v>
      </c>
      <c r="F3" s="15" t="s">
        <v>7</v>
      </c>
      <c r="G3" s="15" t="s">
        <v>8</v>
      </c>
      <c r="H3" s="15" t="s">
        <v>9</v>
      </c>
      <c r="I3" s="15" t="s">
        <v>10</v>
      </c>
      <c r="J3" s="15" t="s">
        <v>11</v>
      </c>
      <c r="K3" s="15" t="s">
        <v>12</v>
      </c>
    </row>
    <row r="4" spans="1:15" x14ac:dyDescent="0.25">
      <c r="A4" s="16" t="s">
        <v>166</v>
      </c>
      <c r="B4" s="17">
        <v>37792.346666666665</v>
      </c>
      <c r="C4" s="17">
        <v>916943343.17999995</v>
      </c>
      <c r="D4" s="18">
        <v>0.22286666666666657</v>
      </c>
      <c r="E4" s="18">
        <v>0.19226666666666667</v>
      </c>
      <c r="F4" s="17">
        <v>2331598.04</v>
      </c>
      <c r="G4" s="17">
        <v>55659.873333333337</v>
      </c>
      <c r="H4" s="17">
        <v>51727.786666666667</v>
      </c>
      <c r="I4" s="17">
        <v>239529.46</v>
      </c>
      <c r="J4" s="17">
        <v>13656.606666666667</v>
      </c>
      <c r="K4" s="17">
        <v>2706660.56</v>
      </c>
    </row>
    <row r="5" spans="1:15" x14ac:dyDescent="0.25">
      <c r="A5" s="1" t="s">
        <v>167</v>
      </c>
      <c r="B5" s="19">
        <v>8611</v>
      </c>
      <c r="C5" s="19">
        <v>172554570</v>
      </c>
      <c r="D5" s="20">
        <v>0.2</v>
      </c>
      <c r="E5" s="20">
        <v>0.19</v>
      </c>
      <c r="F5" s="19">
        <v>253756</v>
      </c>
      <c r="G5" s="19">
        <v>0</v>
      </c>
      <c r="H5" s="19">
        <v>16666</v>
      </c>
      <c r="I5" s="19">
        <v>22479.5</v>
      </c>
      <c r="J5" s="19">
        <v>882</v>
      </c>
      <c r="K5" s="19">
        <v>374860</v>
      </c>
      <c r="L5" s="21"/>
    </row>
    <row r="6" spans="1:15" x14ac:dyDescent="0.25">
      <c r="A6" s="22" t="s">
        <v>168</v>
      </c>
      <c r="B6" s="23">
        <v>5668852</v>
      </c>
      <c r="C6" s="23">
        <v>137541501477</v>
      </c>
      <c r="D6" s="24" t="s">
        <v>169</v>
      </c>
      <c r="E6" s="24" t="s">
        <v>169</v>
      </c>
      <c r="F6" s="23">
        <v>349739706</v>
      </c>
      <c r="G6" s="23">
        <v>8348981</v>
      </c>
      <c r="H6" s="23">
        <v>7759168</v>
      </c>
      <c r="I6" s="23">
        <v>35929419</v>
      </c>
      <c r="J6" s="23">
        <v>2048491</v>
      </c>
      <c r="K6" s="23">
        <v>405999084</v>
      </c>
    </row>
    <row r="7" spans="1:15" x14ac:dyDescent="0.25">
      <c r="A7" s="1"/>
      <c r="B7" s="19"/>
      <c r="C7" s="25"/>
      <c r="D7" s="26"/>
      <c r="E7" s="26"/>
      <c r="F7" s="25"/>
      <c r="G7" s="25"/>
      <c r="H7" s="25"/>
      <c r="I7" s="25"/>
      <c r="J7" s="25"/>
      <c r="K7" s="25"/>
    </row>
    <row r="8" spans="1:15" x14ac:dyDescent="0.25">
      <c r="A8" s="14" t="s">
        <v>170</v>
      </c>
      <c r="B8" s="27" t="s">
        <v>3</v>
      </c>
      <c r="C8" s="27" t="s">
        <v>4</v>
      </c>
      <c r="D8" s="28" t="s">
        <v>5</v>
      </c>
      <c r="E8" s="28" t="s">
        <v>6</v>
      </c>
      <c r="F8" s="27" t="s">
        <v>7</v>
      </c>
      <c r="G8" s="27" t="s">
        <v>8</v>
      </c>
      <c r="H8" s="27" t="s">
        <v>9</v>
      </c>
      <c r="I8" s="27" t="s">
        <v>10</v>
      </c>
      <c r="J8" s="27" t="s">
        <v>11</v>
      </c>
      <c r="K8" s="27" t="s">
        <v>12</v>
      </c>
    </row>
    <row r="9" spans="1:15" x14ac:dyDescent="0.25">
      <c r="A9" s="16" t="s">
        <v>166</v>
      </c>
      <c r="B9" s="17">
        <v>278909.42857142858</v>
      </c>
      <c r="C9" s="17">
        <v>7361015611.7857141</v>
      </c>
      <c r="D9" s="18">
        <v>0.29642857142857143</v>
      </c>
      <c r="E9" s="18">
        <v>0.26500000000000001</v>
      </c>
      <c r="F9" s="17">
        <v>20537108.785714287</v>
      </c>
      <c r="G9" s="17">
        <v>166169.07142857142</v>
      </c>
      <c r="H9" s="17">
        <v>325233.92857142858</v>
      </c>
      <c r="I9" s="17">
        <v>2032578.642857143</v>
      </c>
      <c r="J9" s="17">
        <v>73067.21428571429</v>
      </c>
      <c r="K9" s="17">
        <v>23135736.785714287</v>
      </c>
      <c r="L9" s="21"/>
      <c r="M9" s="21"/>
      <c r="N9" s="21"/>
      <c r="O9" s="21"/>
    </row>
    <row r="10" spans="1:15" x14ac:dyDescent="0.25">
      <c r="A10" s="1" t="s">
        <v>167</v>
      </c>
      <c r="B10" s="19">
        <v>185785</v>
      </c>
      <c r="C10" s="19">
        <v>4174032794</v>
      </c>
      <c r="D10" s="20">
        <v>0.26</v>
      </c>
      <c r="E10" s="20">
        <v>0.23499999999999999</v>
      </c>
      <c r="F10" s="19">
        <v>10313357</v>
      </c>
      <c r="G10" s="19">
        <v>0</v>
      </c>
      <c r="H10" s="19">
        <v>269490</v>
      </c>
      <c r="I10" s="19">
        <v>1024111</v>
      </c>
      <c r="J10" s="19">
        <v>10442.5</v>
      </c>
      <c r="K10" s="19">
        <v>11689398</v>
      </c>
      <c r="L10" s="21"/>
      <c r="M10" s="21"/>
      <c r="N10" s="21"/>
      <c r="O10" s="21"/>
    </row>
    <row r="11" spans="1:15" x14ac:dyDescent="0.25">
      <c r="A11" s="22" t="s">
        <v>168</v>
      </c>
      <c r="B11" s="23">
        <v>3904732</v>
      </c>
      <c r="C11" s="23">
        <v>103054218565</v>
      </c>
      <c r="D11" s="24" t="s">
        <v>169</v>
      </c>
      <c r="E11" s="24" t="s">
        <v>169</v>
      </c>
      <c r="F11" s="23">
        <v>287519523</v>
      </c>
      <c r="G11" s="23">
        <v>2326367</v>
      </c>
      <c r="H11" s="23">
        <v>4553275</v>
      </c>
      <c r="I11" s="23">
        <v>28456101</v>
      </c>
      <c r="J11" s="23">
        <v>1022941</v>
      </c>
      <c r="K11" s="23">
        <v>323900315</v>
      </c>
      <c r="L11" s="21"/>
      <c r="M11" s="21"/>
      <c r="N11" s="21"/>
      <c r="O11" s="21"/>
    </row>
    <row r="12" spans="1:15" x14ac:dyDescent="0.25">
      <c r="A12" s="1"/>
      <c r="B12" s="19"/>
      <c r="C12" s="19"/>
      <c r="D12" s="20"/>
      <c r="E12" s="20"/>
      <c r="F12" s="19"/>
      <c r="G12" s="19"/>
      <c r="H12" s="19"/>
      <c r="I12" s="19"/>
      <c r="J12" s="19"/>
      <c r="K12" s="19"/>
      <c r="L12" s="29"/>
      <c r="M12" s="29"/>
      <c r="N12" s="29"/>
      <c r="O12" s="29"/>
    </row>
    <row r="13" spans="1:15" x14ac:dyDescent="0.25">
      <c r="A13" s="14" t="s">
        <v>171</v>
      </c>
      <c r="B13" s="27" t="s">
        <v>3</v>
      </c>
      <c r="C13" s="27" t="s">
        <v>4</v>
      </c>
      <c r="D13" s="28" t="s">
        <v>5</v>
      </c>
      <c r="E13" s="28" t="s">
        <v>6</v>
      </c>
      <c r="F13" s="27" t="s">
        <v>7</v>
      </c>
      <c r="G13" s="27" t="s">
        <v>8</v>
      </c>
      <c r="H13" s="27" t="s">
        <v>9</v>
      </c>
      <c r="I13" s="27" t="s">
        <v>10</v>
      </c>
      <c r="J13" s="27" t="s">
        <v>11</v>
      </c>
      <c r="K13" s="27" t="s">
        <v>12</v>
      </c>
      <c r="L13" s="29"/>
      <c r="M13" s="29"/>
      <c r="N13" s="29"/>
      <c r="O13" s="29"/>
    </row>
    <row r="14" spans="1:15" x14ac:dyDescent="0.25">
      <c r="A14" s="16" t="s">
        <v>166</v>
      </c>
      <c r="B14" s="17">
        <v>43996.470588235294</v>
      </c>
      <c r="C14" s="17">
        <v>895202070.70588231</v>
      </c>
      <c r="D14" s="18">
        <v>0.22117647058823534</v>
      </c>
      <c r="E14" s="18">
        <v>0.19294117647058823</v>
      </c>
      <c r="F14" s="17">
        <v>1670204.9411764706</v>
      </c>
      <c r="G14" s="17">
        <v>80959.588235294112</v>
      </c>
      <c r="H14" s="17">
        <v>67107.705882352937</v>
      </c>
      <c r="I14" s="17">
        <v>151920.29411764705</v>
      </c>
      <c r="J14" s="17">
        <v>21153.882352941175</v>
      </c>
      <c r="K14" s="17">
        <v>1996346.1764705882</v>
      </c>
      <c r="L14" s="21"/>
      <c r="M14" s="21"/>
      <c r="N14" s="21"/>
      <c r="O14" s="21"/>
    </row>
    <row r="15" spans="1:15" x14ac:dyDescent="0.25">
      <c r="A15" s="1" t="s">
        <v>167</v>
      </c>
      <c r="B15" s="19">
        <v>41674</v>
      </c>
      <c r="C15" s="19">
        <v>833459488</v>
      </c>
      <c r="D15" s="20">
        <v>0.2</v>
      </c>
      <c r="E15" s="20">
        <v>0.17</v>
      </c>
      <c r="F15" s="19">
        <v>1597538</v>
      </c>
      <c r="G15" s="19">
        <v>27426</v>
      </c>
      <c r="H15" s="19">
        <v>64056</v>
      </c>
      <c r="I15" s="19">
        <v>67000</v>
      </c>
      <c r="J15" s="19">
        <v>10429</v>
      </c>
      <c r="K15" s="19">
        <v>1798471</v>
      </c>
      <c r="L15" s="21"/>
      <c r="M15" s="21"/>
      <c r="N15" s="21"/>
      <c r="O15" s="21"/>
    </row>
    <row r="16" spans="1:15" x14ac:dyDescent="0.25">
      <c r="A16" s="22" t="s">
        <v>168</v>
      </c>
      <c r="B16" s="23">
        <v>747940</v>
      </c>
      <c r="C16" s="23">
        <v>15218435202</v>
      </c>
      <c r="D16" s="24" t="s">
        <v>169</v>
      </c>
      <c r="E16" s="24" t="s">
        <v>169</v>
      </c>
      <c r="F16" s="23">
        <v>28393484</v>
      </c>
      <c r="G16" s="23">
        <v>1376313</v>
      </c>
      <c r="H16" s="23">
        <v>1140831</v>
      </c>
      <c r="I16" s="23">
        <v>2582645</v>
      </c>
      <c r="J16" s="23">
        <v>359616</v>
      </c>
      <c r="K16" s="23">
        <v>33937885</v>
      </c>
      <c r="L16" s="21"/>
      <c r="M16" s="21"/>
      <c r="N16" s="21"/>
      <c r="O16" s="21"/>
    </row>
    <row r="17" spans="1:15" x14ac:dyDescent="0.25">
      <c r="A17" s="1"/>
      <c r="B17" s="19"/>
      <c r="C17" s="19"/>
      <c r="D17" s="20"/>
      <c r="E17" s="20"/>
      <c r="F17" s="19"/>
      <c r="G17" s="19"/>
      <c r="H17" s="19"/>
      <c r="I17" s="19"/>
      <c r="J17" s="19"/>
      <c r="K17" s="19"/>
      <c r="L17" s="29"/>
      <c r="M17" s="29"/>
      <c r="N17" s="29"/>
      <c r="O17" s="29"/>
    </row>
    <row r="18" spans="1:15" x14ac:dyDescent="0.25">
      <c r="A18" s="14" t="s">
        <v>172</v>
      </c>
      <c r="B18" s="27" t="s">
        <v>3</v>
      </c>
      <c r="C18" s="27" t="s">
        <v>4</v>
      </c>
      <c r="D18" s="28" t="s">
        <v>5</v>
      </c>
      <c r="E18" s="28" t="s">
        <v>6</v>
      </c>
      <c r="F18" s="27" t="s">
        <v>7</v>
      </c>
      <c r="G18" s="27" t="s">
        <v>8</v>
      </c>
      <c r="H18" s="27" t="s">
        <v>9</v>
      </c>
      <c r="I18" s="27" t="s">
        <v>10</v>
      </c>
      <c r="J18" s="27" t="s">
        <v>11</v>
      </c>
      <c r="K18" s="27" t="s">
        <v>12</v>
      </c>
      <c r="L18" s="29"/>
      <c r="M18" s="29"/>
      <c r="N18" s="29"/>
      <c r="O18" s="29"/>
    </row>
    <row r="19" spans="1:15" x14ac:dyDescent="0.25">
      <c r="A19" s="16" t="s">
        <v>166</v>
      </c>
      <c r="B19" s="17">
        <v>21008.909090909092</v>
      </c>
      <c r="C19" s="17">
        <v>364468680.13636363</v>
      </c>
      <c r="D19" s="18">
        <v>0.20272727272727276</v>
      </c>
      <c r="E19" s="18">
        <v>0.16727272727272727</v>
      </c>
      <c r="F19" s="17">
        <v>592878.63636363635</v>
      </c>
      <c r="G19" s="17">
        <v>119976.95454545454</v>
      </c>
      <c r="H19" s="17">
        <v>41575.5</v>
      </c>
      <c r="I19" s="17">
        <v>57383.818181818184</v>
      </c>
      <c r="J19" s="17">
        <v>7349.136363636364</v>
      </c>
      <c r="K19" s="17">
        <v>848472.22727272729</v>
      </c>
      <c r="L19" s="21"/>
      <c r="M19" s="21"/>
      <c r="N19" s="21"/>
      <c r="O19" s="21"/>
    </row>
    <row r="20" spans="1:15" x14ac:dyDescent="0.25">
      <c r="A20" s="1" t="s">
        <v>167</v>
      </c>
      <c r="B20" s="19">
        <v>21284.5</v>
      </c>
      <c r="C20" s="19">
        <v>321991398</v>
      </c>
      <c r="D20" s="20">
        <v>0.2</v>
      </c>
      <c r="E20" s="20">
        <v>0.17499999999999999</v>
      </c>
      <c r="F20" s="19">
        <v>554690.5</v>
      </c>
      <c r="G20" s="19">
        <v>0</v>
      </c>
      <c r="H20" s="19">
        <v>38770.5</v>
      </c>
      <c r="I20" s="19">
        <v>39992.5</v>
      </c>
      <c r="J20" s="19">
        <v>2698.5</v>
      </c>
      <c r="K20" s="19">
        <v>834641.5</v>
      </c>
      <c r="L20" s="21"/>
      <c r="M20" s="21"/>
      <c r="N20" s="21"/>
      <c r="O20" s="21"/>
    </row>
    <row r="21" spans="1:15" x14ac:dyDescent="0.25">
      <c r="A21" s="22" t="s">
        <v>168</v>
      </c>
      <c r="B21" s="23">
        <v>462196</v>
      </c>
      <c r="C21" s="23">
        <v>8018310963</v>
      </c>
      <c r="D21" s="24" t="s">
        <v>169</v>
      </c>
      <c r="E21" s="24" t="s">
        <v>169</v>
      </c>
      <c r="F21" s="23">
        <v>13043330</v>
      </c>
      <c r="G21" s="23">
        <v>2639493</v>
      </c>
      <c r="H21" s="23">
        <v>914661</v>
      </c>
      <c r="I21" s="23">
        <v>1262444</v>
      </c>
      <c r="J21" s="23">
        <v>161681</v>
      </c>
      <c r="K21" s="23">
        <v>18666389</v>
      </c>
      <c r="L21" s="21"/>
      <c r="M21" s="21"/>
      <c r="N21" s="21"/>
      <c r="O21" s="21"/>
    </row>
    <row r="22" spans="1:15" x14ac:dyDescent="0.25">
      <c r="A22" s="1"/>
      <c r="B22" s="19"/>
      <c r="C22" s="19"/>
      <c r="D22" s="20"/>
      <c r="E22" s="20"/>
      <c r="F22" s="19"/>
      <c r="G22" s="19"/>
      <c r="H22" s="19"/>
      <c r="I22" s="19"/>
      <c r="J22" s="19"/>
      <c r="K22" s="19"/>
      <c r="L22" s="21"/>
      <c r="M22" s="21"/>
      <c r="N22" s="21"/>
      <c r="O22" s="21"/>
    </row>
    <row r="23" spans="1:15" x14ac:dyDescent="0.25">
      <c r="A23" s="14" t="s">
        <v>173</v>
      </c>
      <c r="B23" s="27" t="s">
        <v>3</v>
      </c>
      <c r="C23" s="27" t="s">
        <v>4</v>
      </c>
      <c r="D23" s="28" t="s">
        <v>5</v>
      </c>
      <c r="E23" s="28" t="s">
        <v>6</v>
      </c>
      <c r="F23" s="27" t="s">
        <v>7</v>
      </c>
      <c r="G23" s="27" t="s">
        <v>8</v>
      </c>
      <c r="H23" s="27" t="s">
        <v>9</v>
      </c>
      <c r="I23" s="27" t="s">
        <v>10</v>
      </c>
      <c r="J23" s="27" t="s">
        <v>11</v>
      </c>
      <c r="K23" s="27" t="s">
        <v>12</v>
      </c>
      <c r="L23" s="21"/>
      <c r="M23" s="21"/>
      <c r="N23" s="21"/>
      <c r="O23" s="21"/>
    </row>
    <row r="24" spans="1:15" x14ac:dyDescent="0.25">
      <c r="A24" s="16" t="s">
        <v>166</v>
      </c>
      <c r="B24" s="17">
        <v>12343.117647058823</v>
      </c>
      <c r="C24" s="17">
        <v>212584320.05882353</v>
      </c>
      <c r="D24" s="18">
        <v>0.18647058823529414</v>
      </c>
      <c r="E24" s="18">
        <v>0.1647058823529412</v>
      </c>
      <c r="F24" s="17">
        <v>327719.64705882355</v>
      </c>
      <c r="G24" s="17">
        <v>37877.647058823532</v>
      </c>
      <c r="H24" s="17">
        <v>23489.470588235294</v>
      </c>
      <c r="I24" s="17">
        <v>82734.470588235301</v>
      </c>
      <c r="J24" s="17">
        <v>7484.411764705882</v>
      </c>
      <c r="K24" s="17">
        <v>489599.76470588235</v>
      </c>
      <c r="L24" s="21"/>
      <c r="M24" s="21"/>
      <c r="N24" s="21"/>
      <c r="O24" s="21"/>
    </row>
    <row r="25" spans="1:15" x14ac:dyDescent="0.25">
      <c r="A25" s="1" t="s">
        <v>167</v>
      </c>
      <c r="B25" s="19">
        <v>12553</v>
      </c>
      <c r="C25" s="19">
        <v>195311520</v>
      </c>
      <c r="D25" s="20">
        <v>0.2</v>
      </c>
      <c r="E25" s="20">
        <v>0.16</v>
      </c>
      <c r="F25" s="19">
        <v>289434</v>
      </c>
      <c r="G25" s="19">
        <v>235</v>
      </c>
      <c r="H25" s="19">
        <v>22297</v>
      </c>
      <c r="I25" s="19">
        <v>26440</v>
      </c>
      <c r="J25" s="19">
        <v>3688</v>
      </c>
      <c r="K25" s="19">
        <v>443193</v>
      </c>
      <c r="L25" s="21"/>
      <c r="M25" s="21"/>
      <c r="N25" s="21"/>
      <c r="O25" s="21"/>
    </row>
    <row r="26" spans="1:15" x14ac:dyDescent="0.25">
      <c r="A26" s="22" t="s">
        <v>168</v>
      </c>
      <c r="B26" s="23">
        <v>209833</v>
      </c>
      <c r="C26" s="23">
        <v>3613933441</v>
      </c>
      <c r="D26" s="24" t="s">
        <v>169</v>
      </c>
      <c r="E26" s="24" t="s">
        <v>169</v>
      </c>
      <c r="F26" s="23">
        <v>5571234</v>
      </c>
      <c r="G26" s="23">
        <v>643920</v>
      </c>
      <c r="H26" s="23">
        <v>399321</v>
      </c>
      <c r="I26" s="23">
        <v>1406486</v>
      </c>
      <c r="J26" s="23">
        <v>127235</v>
      </c>
      <c r="K26" s="23">
        <v>8323196</v>
      </c>
      <c r="L26" s="21"/>
      <c r="M26" s="21"/>
      <c r="N26" s="21"/>
      <c r="O26" s="21"/>
    </row>
    <row r="27" spans="1:15" x14ac:dyDescent="0.25">
      <c r="A27" s="1"/>
      <c r="B27" s="19"/>
      <c r="C27" s="19"/>
      <c r="D27" s="20"/>
      <c r="E27" s="20"/>
      <c r="F27" s="19"/>
      <c r="G27" s="19"/>
      <c r="H27" s="19"/>
      <c r="I27" s="19"/>
      <c r="J27" s="19"/>
      <c r="K27" s="19"/>
      <c r="L27" s="21"/>
      <c r="M27" s="21"/>
      <c r="N27" s="21"/>
      <c r="O27" s="21"/>
    </row>
    <row r="28" spans="1:15" x14ac:dyDescent="0.25">
      <c r="A28" s="14" t="s">
        <v>174</v>
      </c>
      <c r="B28" s="27" t="s">
        <v>3</v>
      </c>
      <c r="C28" s="27" t="s">
        <v>4</v>
      </c>
      <c r="D28" s="28" t="s">
        <v>5</v>
      </c>
      <c r="E28" s="28" t="s">
        <v>6</v>
      </c>
      <c r="F28" s="27" t="s">
        <v>7</v>
      </c>
      <c r="G28" s="27" t="s">
        <v>8</v>
      </c>
      <c r="H28" s="27" t="s">
        <v>9</v>
      </c>
      <c r="I28" s="27" t="s">
        <v>10</v>
      </c>
      <c r="J28" s="27" t="s">
        <v>11</v>
      </c>
      <c r="K28" s="27" t="s">
        <v>12</v>
      </c>
      <c r="L28" s="21"/>
      <c r="M28" s="21"/>
      <c r="N28" s="21"/>
      <c r="O28" s="21"/>
    </row>
    <row r="29" spans="1:15" x14ac:dyDescent="0.25">
      <c r="A29" s="16" t="s">
        <v>166</v>
      </c>
      <c r="B29" s="17">
        <v>7910.5263157894733</v>
      </c>
      <c r="C29" s="17">
        <v>176884665.84210527</v>
      </c>
      <c r="D29" s="18">
        <v>0.24105263157894738</v>
      </c>
      <c r="E29" s="18">
        <v>0.16736842105263156</v>
      </c>
      <c r="F29" s="17">
        <v>317080.78947368421</v>
      </c>
      <c r="G29" s="17">
        <v>12887.368421052632</v>
      </c>
      <c r="H29" s="17">
        <v>15466.421052631578</v>
      </c>
      <c r="I29" s="17">
        <v>40947.15789473684</v>
      </c>
      <c r="J29" s="17">
        <v>5276.0526315789475</v>
      </c>
      <c r="K29" s="17">
        <v>425290.84210526315</v>
      </c>
      <c r="L29" s="21"/>
      <c r="M29" s="21"/>
      <c r="N29" s="21"/>
      <c r="O29" s="21"/>
    </row>
    <row r="30" spans="1:15" x14ac:dyDescent="0.25">
      <c r="A30" s="1" t="s">
        <v>167</v>
      </c>
      <c r="B30" s="19">
        <v>8252</v>
      </c>
      <c r="C30" s="19">
        <v>151325354</v>
      </c>
      <c r="D30" s="20">
        <v>0.2</v>
      </c>
      <c r="E30" s="20">
        <v>0.17</v>
      </c>
      <c r="F30" s="19">
        <v>214413</v>
      </c>
      <c r="G30" s="19">
        <v>0</v>
      </c>
      <c r="H30" s="19">
        <v>13940</v>
      </c>
      <c r="I30" s="19">
        <v>15973</v>
      </c>
      <c r="J30" s="19">
        <v>2497</v>
      </c>
      <c r="K30" s="19">
        <v>282153</v>
      </c>
      <c r="L30" s="21"/>
      <c r="M30" s="21"/>
      <c r="N30" s="21"/>
      <c r="O30" s="21"/>
    </row>
    <row r="31" spans="1:15" x14ac:dyDescent="0.25">
      <c r="A31" s="22" t="s">
        <v>168</v>
      </c>
      <c r="B31" s="23">
        <v>150300</v>
      </c>
      <c r="C31" s="23">
        <v>3360808651</v>
      </c>
      <c r="D31" s="24" t="s">
        <v>169</v>
      </c>
      <c r="E31" s="24" t="s">
        <v>169</v>
      </c>
      <c r="F31" s="23">
        <v>6024535</v>
      </c>
      <c r="G31" s="23">
        <v>244860</v>
      </c>
      <c r="H31" s="23">
        <v>293862</v>
      </c>
      <c r="I31" s="23">
        <v>777996</v>
      </c>
      <c r="J31" s="23">
        <v>100245</v>
      </c>
      <c r="K31" s="23">
        <v>8080526</v>
      </c>
      <c r="L31" s="21"/>
      <c r="M31" s="21"/>
      <c r="N31" s="21"/>
      <c r="O31" s="21"/>
    </row>
    <row r="32" spans="1:15" x14ac:dyDescent="0.25">
      <c r="A32" s="1"/>
      <c r="B32" s="19"/>
      <c r="C32" s="19"/>
      <c r="D32" s="20"/>
      <c r="E32" s="20"/>
      <c r="F32" s="19"/>
      <c r="G32" s="19"/>
      <c r="H32" s="19"/>
      <c r="I32" s="19"/>
      <c r="J32" s="19"/>
      <c r="K32" s="19"/>
      <c r="L32" s="21"/>
      <c r="M32" s="21"/>
      <c r="N32" s="21"/>
      <c r="O32" s="21"/>
    </row>
    <row r="33" spans="1:15" x14ac:dyDescent="0.25">
      <c r="A33" s="14" t="s">
        <v>175</v>
      </c>
      <c r="B33" s="27" t="s">
        <v>3</v>
      </c>
      <c r="C33" s="27" t="s">
        <v>4</v>
      </c>
      <c r="D33" s="28" t="s">
        <v>5</v>
      </c>
      <c r="E33" s="28" t="s">
        <v>6</v>
      </c>
      <c r="F33" s="27" t="s">
        <v>7</v>
      </c>
      <c r="G33" s="27" t="s">
        <v>8</v>
      </c>
      <c r="H33" s="27" t="s">
        <v>9</v>
      </c>
      <c r="I33" s="27" t="s">
        <v>10</v>
      </c>
      <c r="J33" s="27" t="s">
        <v>11</v>
      </c>
      <c r="K33" s="27" t="s">
        <v>12</v>
      </c>
      <c r="L33" s="21"/>
      <c r="M33" s="21"/>
      <c r="N33" s="21"/>
      <c r="O33" s="21"/>
    </row>
    <row r="34" spans="1:15" x14ac:dyDescent="0.25">
      <c r="A34" s="16" t="s">
        <v>166</v>
      </c>
      <c r="B34" s="17">
        <v>4409.875</v>
      </c>
      <c r="C34" s="17">
        <v>98682626.208333328</v>
      </c>
      <c r="D34" s="18">
        <v>0.22999999999999998</v>
      </c>
      <c r="E34" s="18">
        <v>0.21333333333333329</v>
      </c>
      <c r="F34" s="17">
        <v>210208.66666666666</v>
      </c>
      <c r="G34" s="17">
        <v>39454.166666666664</v>
      </c>
      <c r="H34" s="17">
        <v>8845.5</v>
      </c>
      <c r="I34" s="17">
        <v>22881.458333333332</v>
      </c>
      <c r="J34" s="17">
        <v>5993.833333333333</v>
      </c>
      <c r="K34" s="17">
        <v>289235.04166666669</v>
      </c>
      <c r="L34" s="21"/>
      <c r="M34" s="21"/>
      <c r="N34" s="21"/>
      <c r="O34" s="21"/>
    </row>
    <row r="35" spans="1:15" x14ac:dyDescent="0.25">
      <c r="A35" s="1" t="s">
        <v>167</v>
      </c>
      <c r="B35" s="19">
        <v>4479.5</v>
      </c>
      <c r="C35" s="19">
        <v>85242307.5</v>
      </c>
      <c r="D35" s="20">
        <v>0.2</v>
      </c>
      <c r="E35" s="20">
        <v>0.19</v>
      </c>
      <c r="F35" s="19">
        <v>167263</v>
      </c>
      <c r="G35" s="19">
        <v>0</v>
      </c>
      <c r="H35" s="19">
        <v>8186.5</v>
      </c>
      <c r="I35" s="19">
        <v>9624.5</v>
      </c>
      <c r="J35" s="19">
        <v>0</v>
      </c>
      <c r="K35" s="19">
        <v>212891</v>
      </c>
      <c r="L35" s="21"/>
      <c r="M35" s="21"/>
      <c r="N35" s="21"/>
      <c r="O35" s="21"/>
    </row>
    <row r="36" spans="1:15" x14ac:dyDescent="0.25">
      <c r="A36" s="22" t="s">
        <v>168</v>
      </c>
      <c r="B36" s="23">
        <v>105837</v>
      </c>
      <c r="C36" s="23">
        <v>2368383029</v>
      </c>
      <c r="D36" s="24" t="s">
        <v>169</v>
      </c>
      <c r="E36" s="24" t="s">
        <v>169</v>
      </c>
      <c r="F36" s="23">
        <v>5045008</v>
      </c>
      <c r="G36" s="23">
        <v>946900</v>
      </c>
      <c r="H36" s="23">
        <v>212292</v>
      </c>
      <c r="I36" s="23">
        <v>549155</v>
      </c>
      <c r="J36" s="23">
        <v>143852</v>
      </c>
      <c r="K36" s="23">
        <v>6941641</v>
      </c>
      <c r="L36" s="21"/>
      <c r="M36" s="21"/>
      <c r="N36" s="21"/>
      <c r="O36" s="21"/>
    </row>
    <row r="37" spans="1:15" x14ac:dyDescent="0.25">
      <c r="A37" s="1"/>
      <c r="B37" s="19"/>
      <c r="C37" s="19"/>
      <c r="D37" s="20"/>
      <c r="E37" s="20"/>
      <c r="F37" s="19"/>
      <c r="G37" s="19"/>
      <c r="H37" s="19"/>
      <c r="I37" s="19"/>
      <c r="J37" s="19"/>
      <c r="K37" s="19"/>
      <c r="L37" s="21"/>
      <c r="M37" s="21"/>
      <c r="N37" s="21"/>
      <c r="O37" s="21"/>
    </row>
    <row r="38" spans="1:15" x14ac:dyDescent="0.25">
      <c r="A38" s="30" t="s">
        <v>176</v>
      </c>
      <c r="B38" s="31" t="s">
        <v>3</v>
      </c>
      <c r="C38" s="31" t="s">
        <v>4</v>
      </c>
      <c r="D38" s="32" t="s">
        <v>5</v>
      </c>
      <c r="E38" s="32" t="s">
        <v>6</v>
      </c>
      <c r="F38" s="31" t="s">
        <v>7</v>
      </c>
      <c r="G38" s="31" t="s">
        <v>8</v>
      </c>
      <c r="H38" s="31" t="s">
        <v>9</v>
      </c>
      <c r="I38" s="31" t="s">
        <v>10</v>
      </c>
      <c r="J38" s="31" t="s">
        <v>11</v>
      </c>
      <c r="K38" s="31" t="s">
        <v>12</v>
      </c>
      <c r="L38" s="21"/>
      <c r="M38" s="21"/>
      <c r="N38" s="21"/>
      <c r="O38" s="21"/>
    </row>
    <row r="39" spans="1:15" x14ac:dyDescent="0.25">
      <c r="A39" s="1" t="s">
        <v>166</v>
      </c>
      <c r="B39" s="19">
        <v>2132.1</v>
      </c>
      <c r="C39" s="19">
        <v>26525580.449999999</v>
      </c>
      <c r="D39" s="20">
        <v>0.2205</v>
      </c>
      <c r="E39" s="20">
        <v>0.20400000000000001</v>
      </c>
      <c r="F39" s="19">
        <v>51583.8</v>
      </c>
      <c r="G39" s="19">
        <v>3058.9</v>
      </c>
      <c r="H39" s="19">
        <v>6260.5</v>
      </c>
      <c r="I39" s="19">
        <v>8881.4500000000007</v>
      </c>
      <c r="J39" s="19">
        <v>1887.8</v>
      </c>
      <c r="K39" s="19">
        <v>97021.95</v>
      </c>
      <c r="L39" s="21"/>
      <c r="M39" s="21"/>
      <c r="N39" s="21"/>
      <c r="O39" s="21"/>
    </row>
    <row r="40" spans="1:15" x14ac:dyDescent="0.25">
      <c r="A40" s="1" t="s">
        <v>167</v>
      </c>
      <c r="B40" s="19">
        <v>1935</v>
      </c>
      <c r="C40" s="19">
        <v>23375703.5</v>
      </c>
      <c r="D40" s="20">
        <v>0.2</v>
      </c>
      <c r="E40" s="20">
        <v>0.19500000000000001</v>
      </c>
      <c r="F40" s="19">
        <v>38810.5</v>
      </c>
      <c r="G40" s="19">
        <v>0</v>
      </c>
      <c r="H40" s="19">
        <v>5804.5</v>
      </c>
      <c r="I40" s="19">
        <v>6522.5</v>
      </c>
      <c r="J40" s="19">
        <v>0</v>
      </c>
      <c r="K40" s="19">
        <v>80784</v>
      </c>
      <c r="L40" s="21"/>
      <c r="M40" s="21"/>
      <c r="N40" s="21"/>
      <c r="O40" s="21"/>
    </row>
    <row r="41" spans="1:15" x14ac:dyDescent="0.25">
      <c r="A41" s="1" t="s">
        <v>168</v>
      </c>
      <c r="B41" s="19">
        <v>42642</v>
      </c>
      <c r="C41" s="19">
        <v>530511609</v>
      </c>
      <c r="D41" s="20" t="s">
        <v>169</v>
      </c>
      <c r="E41" s="20" t="s">
        <v>169</v>
      </c>
      <c r="F41" s="19">
        <v>1031676</v>
      </c>
      <c r="G41" s="19">
        <v>61178</v>
      </c>
      <c r="H41" s="19">
        <v>125210</v>
      </c>
      <c r="I41" s="19">
        <v>177629</v>
      </c>
      <c r="J41" s="19">
        <v>37756</v>
      </c>
      <c r="K41" s="19">
        <v>1940439</v>
      </c>
      <c r="L41" s="21"/>
      <c r="M41" s="21"/>
      <c r="N41" s="21"/>
      <c r="O41" s="21"/>
    </row>
    <row r="42" spans="1:15" x14ac:dyDescent="0.25">
      <c r="A42" s="1"/>
      <c r="B42" s="19"/>
      <c r="C42" s="19"/>
      <c r="D42" s="20"/>
      <c r="E42" s="20"/>
      <c r="F42" s="19"/>
      <c r="G42" s="19"/>
      <c r="H42" s="19"/>
      <c r="I42" s="19"/>
      <c r="J42" s="19"/>
      <c r="K42" s="19"/>
      <c r="L42" s="21"/>
      <c r="M42" s="21"/>
      <c r="N42" s="21"/>
      <c r="O42" s="21"/>
    </row>
    <row r="43" spans="1:15" x14ac:dyDescent="0.25">
      <c r="A43" s="14" t="s">
        <v>177</v>
      </c>
      <c r="B43" s="27" t="s">
        <v>3</v>
      </c>
      <c r="C43" s="27" t="s">
        <v>4</v>
      </c>
      <c r="D43" s="28" t="s">
        <v>5</v>
      </c>
      <c r="E43" s="28" t="s">
        <v>6</v>
      </c>
      <c r="F43" s="27" t="s">
        <v>7</v>
      </c>
      <c r="G43" s="27" t="s">
        <v>8</v>
      </c>
      <c r="H43" s="27" t="s">
        <v>9</v>
      </c>
      <c r="I43" s="27" t="s">
        <v>10</v>
      </c>
      <c r="J43" s="27" t="s">
        <v>11</v>
      </c>
      <c r="K43" s="27" t="s">
        <v>12</v>
      </c>
      <c r="L43" s="21"/>
      <c r="M43" s="21"/>
      <c r="N43" s="21"/>
      <c r="O43" s="21"/>
    </row>
    <row r="44" spans="1:15" x14ac:dyDescent="0.25">
      <c r="A44" s="16" t="s">
        <v>166</v>
      </c>
      <c r="B44" s="17">
        <v>994.4375</v>
      </c>
      <c r="C44" s="17">
        <v>10951560.625</v>
      </c>
      <c r="D44" s="18">
        <v>0.18812500000000001</v>
      </c>
      <c r="E44" s="18">
        <v>0.17375000000000002</v>
      </c>
      <c r="F44" s="17">
        <v>19718</v>
      </c>
      <c r="G44" s="17">
        <v>6871.875</v>
      </c>
      <c r="H44" s="17">
        <v>4686.125</v>
      </c>
      <c r="I44" s="17">
        <v>5674.25</v>
      </c>
      <c r="J44" s="17">
        <v>760.9375</v>
      </c>
      <c r="K44" s="17">
        <v>41210.125</v>
      </c>
      <c r="L44" s="21"/>
      <c r="M44" s="21"/>
      <c r="N44" s="21"/>
      <c r="O44" s="21"/>
    </row>
    <row r="45" spans="1:15" x14ac:dyDescent="0.25">
      <c r="A45" s="1" t="s">
        <v>167</v>
      </c>
      <c r="B45" s="19">
        <v>1001</v>
      </c>
      <c r="C45" s="19">
        <v>10175802.5</v>
      </c>
      <c r="D45" s="20">
        <v>0.2</v>
      </c>
      <c r="E45" s="20">
        <v>0.185</v>
      </c>
      <c r="F45" s="19">
        <v>14618</v>
      </c>
      <c r="G45" s="19">
        <v>0</v>
      </c>
      <c r="H45" s="19">
        <v>4607</v>
      </c>
      <c r="I45" s="19">
        <v>1021</v>
      </c>
      <c r="J45" s="19">
        <v>0</v>
      </c>
      <c r="K45" s="19">
        <v>32800.5</v>
      </c>
      <c r="L45" s="21"/>
      <c r="M45" s="21"/>
      <c r="N45" s="21"/>
      <c r="O45" s="21"/>
    </row>
    <row r="46" spans="1:15" x14ac:dyDescent="0.25">
      <c r="A46" s="22" t="s">
        <v>168</v>
      </c>
      <c r="B46" s="23">
        <v>15911</v>
      </c>
      <c r="C46" s="23">
        <v>175224970</v>
      </c>
      <c r="D46" s="24" t="s">
        <v>169</v>
      </c>
      <c r="E46" s="24" t="s">
        <v>169</v>
      </c>
      <c r="F46" s="23">
        <v>315488</v>
      </c>
      <c r="G46" s="23">
        <v>109950</v>
      </c>
      <c r="H46" s="23">
        <v>74978</v>
      </c>
      <c r="I46" s="23">
        <v>90788</v>
      </c>
      <c r="J46" s="23">
        <v>12175</v>
      </c>
      <c r="K46" s="23">
        <v>659362</v>
      </c>
      <c r="L46" s="21"/>
      <c r="M46" s="21"/>
      <c r="N46" s="21"/>
      <c r="O46" s="21"/>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AC6E8-593F-4E2A-A511-B87950A76B09}">
  <dimension ref="A1:J152"/>
  <sheetViews>
    <sheetView workbookViewId="0">
      <selection activeCell="A2" sqref="A2"/>
    </sheetView>
  </sheetViews>
  <sheetFormatPr defaultRowHeight="15" x14ac:dyDescent="0.25"/>
  <cols>
    <col min="1" max="1" width="38.85546875" bestFit="1" customWidth="1"/>
    <col min="2" max="2" width="13.5703125" customWidth="1"/>
    <col min="3" max="3" width="14.28515625" customWidth="1"/>
    <col min="4" max="4" width="15.7109375" customWidth="1"/>
    <col min="5" max="5" width="13.7109375" customWidth="1"/>
    <col min="6" max="6" width="11.42578125" customWidth="1"/>
    <col min="7" max="7" width="14.42578125" customWidth="1"/>
    <col min="8" max="8" width="13.28515625" customWidth="1"/>
    <col min="9" max="9" width="12.7109375" customWidth="1"/>
    <col min="10" max="10" width="14.140625" customWidth="1"/>
  </cols>
  <sheetData>
    <row r="1" spans="1:10" x14ac:dyDescent="0.25">
      <c r="A1" s="1" t="s">
        <v>179</v>
      </c>
      <c r="B1" s="1"/>
      <c r="C1" s="34" t="s">
        <v>180</v>
      </c>
      <c r="D1" s="35"/>
      <c r="E1" s="2"/>
      <c r="F1" s="2"/>
      <c r="G1" s="2" t="s">
        <v>181</v>
      </c>
      <c r="H1" s="2"/>
      <c r="I1" s="2"/>
      <c r="J1" s="2"/>
    </row>
    <row r="2" spans="1:10" ht="60" x14ac:dyDescent="0.25">
      <c r="A2" s="36" t="s">
        <v>2</v>
      </c>
      <c r="B2" s="37" t="s">
        <v>182</v>
      </c>
      <c r="C2" s="37" t="s">
        <v>183</v>
      </c>
      <c r="D2" s="37" t="s">
        <v>184</v>
      </c>
      <c r="E2" s="37" t="s">
        <v>185</v>
      </c>
      <c r="F2" s="37" t="s">
        <v>186</v>
      </c>
      <c r="G2" s="38" t="s">
        <v>187</v>
      </c>
      <c r="H2" s="38" t="s">
        <v>188</v>
      </c>
      <c r="I2" s="38" t="s">
        <v>189</v>
      </c>
      <c r="J2" s="38" t="s">
        <v>190</v>
      </c>
    </row>
    <row r="3" spans="1:10" x14ac:dyDescent="0.25">
      <c r="A3" s="5" t="s">
        <v>13</v>
      </c>
      <c r="B3" s="6">
        <v>25314</v>
      </c>
      <c r="C3" s="10">
        <v>6.8</v>
      </c>
      <c r="D3" s="7">
        <v>363642</v>
      </c>
      <c r="E3" s="7">
        <v>44057</v>
      </c>
      <c r="F3" s="7">
        <v>40073</v>
      </c>
      <c r="G3" s="7">
        <v>9271</v>
      </c>
      <c r="H3" s="7">
        <v>93401</v>
      </c>
      <c r="I3" s="7">
        <v>108548</v>
      </c>
      <c r="J3" s="7">
        <v>565591</v>
      </c>
    </row>
    <row r="4" spans="1:10" x14ac:dyDescent="0.25">
      <c r="A4" s="5" t="s">
        <v>14</v>
      </c>
      <c r="B4" s="6">
        <v>1730</v>
      </c>
      <c r="C4" s="5">
        <v>0.13</v>
      </c>
      <c r="D4" s="7">
        <v>3875</v>
      </c>
      <c r="E4" s="7">
        <v>4454</v>
      </c>
      <c r="F4" s="7">
        <v>2056</v>
      </c>
      <c r="G4" s="7">
        <v>0</v>
      </c>
      <c r="H4" s="7">
        <v>6510</v>
      </c>
      <c r="I4" s="7">
        <v>22434</v>
      </c>
      <c r="J4" s="7">
        <v>32819</v>
      </c>
    </row>
    <row r="5" spans="1:10" x14ac:dyDescent="0.25">
      <c r="A5" s="5" t="s">
        <v>15</v>
      </c>
      <c r="B5" s="6">
        <v>1349</v>
      </c>
      <c r="C5" s="5">
        <v>0.5</v>
      </c>
      <c r="D5" s="7">
        <v>13941</v>
      </c>
      <c r="E5" s="7">
        <v>1191</v>
      </c>
      <c r="F5" s="7">
        <v>4188</v>
      </c>
      <c r="G5" s="7">
        <v>0</v>
      </c>
      <c r="H5" s="7">
        <v>5379</v>
      </c>
      <c r="I5" s="7">
        <v>3849</v>
      </c>
      <c r="J5" s="7">
        <v>23169</v>
      </c>
    </row>
    <row r="6" spans="1:10" x14ac:dyDescent="0.25">
      <c r="A6" s="5" t="s">
        <v>16</v>
      </c>
      <c r="B6" s="6">
        <v>1670</v>
      </c>
      <c r="C6" s="10">
        <v>2.2000000000000002</v>
      </c>
      <c r="D6" s="7">
        <v>101349</v>
      </c>
      <c r="E6" s="7">
        <v>8429</v>
      </c>
      <c r="F6" s="7">
        <v>2572</v>
      </c>
      <c r="G6" s="7">
        <v>2398</v>
      </c>
      <c r="H6" s="7">
        <v>13399</v>
      </c>
      <c r="I6" s="7">
        <v>29397</v>
      </c>
      <c r="J6" s="7">
        <v>144145</v>
      </c>
    </row>
    <row r="7" spans="1:10" x14ac:dyDescent="0.25">
      <c r="A7" s="5" t="s">
        <v>17</v>
      </c>
      <c r="B7" s="6">
        <v>1032</v>
      </c>
      <c r="C7" s="5">
        <v>0.8</v>
      </c>
      <c r="D7" s="7">
        <v>18530</v>
      </c>
      <c r="E7" s="7">
        <v>1488</v>
      </c>
      <c r="F7" s="7">
        <v>237</v>
      </c>
      <c r="G7" s="7">
        <v>0</v>
      </c>
      <c r="H7" s="7">
        <v>1725</v>
      </c>
      <c r="I7" s="7">
        <v>12816</v>
      </c>
      <c r="J7" s="7">
        <v>33071</v>
      </c>
    </row>
    <row r="8" spans="1:10" x14ac:dyDescent="0.25">
      <c r="A8" s="5" t="s">
        <v>18</v>
      </c>
      <c r="B8" s="6">
        <v>5305</v>
      </c>
      <c r="C8" s="10">
        <v>5.33</v>
      </c>
      <c r="D8" s="7">
        <v>277464</v>
      </c>
      <c r="E8" s="7">
        <v>24755</v>
      </c>
      <c r="F8" s="7">
        <v>2506</v>
      </c>
      <c r="G8" s="7">
        <v>2215</v>
      </c>
      <c r="H8" s="7">
        <v>29476</v>
      </c>
      <c r="I8" s="7">
        <v>118455</v>
      </c>
      <c r="J8" s="7">
        <v>425395</v>
      </c>
    </row>
    <row r="9" spans="1:10" x14ac:dyDescent="0.25">
      <c r="A9" s="5" t="s">
        <v>19</v>
      </c>
      <c r="B9" s="6">
        <v>72535</v>
      </c>
      <c r="C9" s="10">
        <v>36.93</v>
      </c>
      <c r="D9" s="7">
        <v>1671928</v>
      </c>
      <c r="E9" s="7">
        <v>118098</v>
      </c>
      <c r="F9" s="7">
        <v>78823</v>
      </c>
      <c r="G9" s="7">
        <v>11909</v>
      </c>
      <c r="H9" s="7">
        <v>208830</v>
      </c>
      <c r="I9" s="7">
        <v>1027803</v>
      </c>
      <c r="J9" s="7">
        <v>2908561</v>
      </c>
    </row>
    <row r="10" spans="1:10" x14ac:dyDescent="0.25">
      <c r="A10" s="5" t="s">
        <v>20</v>
      </c>
      <c r="B10" s="6">
        <v>11637</v>
      </c>
      <c r="C10" s="10">
        <v>4.7</v>
      </c>
      <c r="D10" s="7">
        <v>198667</v>
      </c>
      <c r="E10" s="7">
        <v>17040</v>
      </c>
      <c r="F10" s="7">
        <v>8236</v>
      </c>
      <c r="G10" s="7">
        <v>2456</v>
      </c>
      <c r="H10" s="7">
        <v>27732</v>
      </c>
      <c r="I10" s="7">
        <v>168997</v>
      </c>
      <c r="J10" s="7">
        <v>395396</v>
      </c>
    </row>
    <row r="11" spans="1:10" x14ac:dyDescent="0.25">
      <c r="A11" s="5" t="s">
        <v>21</v>
      </c>
      <c r="B11" s="6">
        <v>1859</v>
      </c>
      <c r="C11" s="5">
        <v>0.75</v>
      </c>
      <c r="D11" s="7">
        <v>24760</v>
      </c>
      <c r="E11" s="7">
        <v>3756</v>
      </c>
      <c r="F11" s="7">
        <v>0</v>
      </c>
      <c r="G11" s="7">
        <v>149</v>
      </c>
      <c r="H11" s="7">
        <v>3905</v>
      </c>
      <c r="I11" s="7">
        <v>15781</v>
      </c>
      <c r="J11" s="7">
        <v>44446</v>
      </c>
    </row>
    <row r="12" spans="1:10" x14ac:dyDescent="0.25">
      <c r="A12" s="5" t="s">
        <v>22</v>
      </c>
      <c r="B12" s="6">
        <v>2915</v>
      </c>
      <c r="C12" s="10">
        <v>1.5</v>
      </c>
      <c r="D12" s="7">
        <v>44035</v>
      </c>
      <c r="E12" s="7">
        <v>5909</v>
      </c>
      <c r="F12" s="7">
        <v>2035</v>
      </c>
      <c r="G12" s="7">
        <v>2927</v>
      </c>
      <c r="H12" s="7">
        <v>10871</v>
      </c>
      <c r="I12" s="7">
        <v>16081</v>
      </c>
      <c r="J12" s="7">
        <v>70987</v>
      </c>
    </row>
    <row r="13" spans="1:10" x14ac:dyDescent="0.25">
      <c r="A13" s="5" t="s">
        <v>23</v>
      </c>
      <c r="B13" s="6">
        <v>1755</v>
      </c>
      <c r="C13" s="10">
        <v>1.05</v>
      </c>
      <c r="D13" s="7">
        <v>29906</v>
      </c>
      <c r="E13" s="7">
        <v>2951</v>
      </c>
      <c r="F13" s="7">
        <v>240</v>
      </c>
      <c r="G13" s="7">
        <v>0</v>
      </c>
      <c r="H13" s="7">
        <v>3191</v>
      </c>
      <c r="I13" s="7">
        <v>11167</v>
      </c>
      <c r="J13" s="7">
        <v>44264</v>
      </c>
    </row>
    <row r="14" spans="1:10" x14ac:dyDescent="0.25">
      <c r="A14" s="5" t="s">
        <v>24</v>
      </c>
      <c r="B14" s="6">
        <v>10567</v>
      </c>
      <c r="C14" s="10">
        <v>2.73</v>
      </c>
      <c r="D14" s="7">
        <v>127325</v>
      </c>
      <c r="E14" s="7">
        <v>6566</v>
      </c>
      <c r="F14" s="7">
        <v>140</v>
      </c>
      <c r="G14" s="7">
        <v>174</v>
      </c>
      <c r="H14" s="7">
        <v>6880</v>
      </c>
      <c r="I14" s="7">
        <v>74099</v>
      </c>
      <c r="J14" s="7">
        <v>208304</v>
      </c>
    </row>
    <row r="15" spans="1:10" x14ac:dyDescent="0.25">
      <c r="A15" s="5" t="s">
        <v>25</v>
      </c>
      <c r="B15" s="6">
        <v>6903</v>
      </c>
      <c r="C15" s="10">
        <v>2.33</v>
      </c>
      <c r="D15" s="7">
        <v>86753</v>
      </c>
      <c r="E15" s="7">
        <v>11579</v>
      </c>
      <c r="F15" s="7">
        <v>123</v>
      </c>
      <c r="G15" s="7">
        <v>2275</v>
      </c>
      <c r="H15" s="7">
        <v>13977</v>
      </c>
      <c r="I15" s="7">
        <v>51159</v>
      </c>
      <c r="J15" s="7">
        <v>151889</v>
      </c>
    </row>
    <row r="16" spans="1:10" x14ac:dyDescent="0.25">
      <c r="A16" s="5" t="s">
        <v>26</v>
      </c>
      <c r="B16" s="6">
        <v>59455</v>
      </c>
      <c r="C16" s="10">
        <v>20.6</v>
      </c>
      <c r="D16" s="7">
        <v>935802</v>
      </c>
      <c r="E16" s="7">
        <v>153023</v>
      </c>
      <c r="F16" s="7">
        <v>65023</v>
      </c>
      <c r="G16" s="7">
        <v>62021</v>
      </c>
      <c r="H16" s="7">
        <v>280067</v>
      </c>
      <c r="I16" s="7">
        <v>403801</v>
      </c>
      <c r="J16" s="7">
        <v>1619670</v>
      </c>
    </row>
    <row r="17" spans="1:10" x14ac:dyDescent="0.25">
      <c r="A17" s="5" t="s">
        <v>27</v>
      </c>
      <c r="B17" s="6">
        <v>4195</v>
      </c>
      <c r="C17" s="10">
        <v>1.75</v>
      </c>
      <c r="D17" s="7">
        <v>62437</v>
      </c>
      <c r="E17" s="7">
        <v>12258</v>
      </c>
      <c r="F17" s="7">
        <v>2789</v>
      </c>
      <c r="G17" s="7">
        <v>1000</v>
      </c>
      <c r="H17" s="7">
        <v>16047</v>
      </c>
      <c r="I17" s="7">
        <v>41180</v>
      </c>
      <c r="J17" s="7">
        <v>119664</v>
      </c>
    </row>
    <row r="18" spans="1:10" x14ac:dyDescent="0.25">
      <c r="A18" s="5" t="s">
        <v>28</v>
      </c>
      <c r="B18" s="6">
        <v>41768</v>
      </c>
      <c r="C18" s="10">
        <v>9.5</v>
      </c>
      <c r="D18" s="7">
        <v>393081</v>
      </c>
      <c r="E18" s="7">
        <v>162827</v>
      </c>
      <c r="F18" s="7">
        <v>57732</v>
      </c>
      <c r="G18" s="7">
        <v>24740</v>
      </c>
      <c r="H18" s="7">
        <v>245299</v>
      </c>
      <c r="I18" s="7">
        <v>425826</v>
      </c>
      <c r="J18" s="7">
        <v>1064206</v>
      </c>
    </row>
    <row r="19" spans="1:10" x14ac:dyDescent="0.25">
      <c r="A19" s="5" t="s">
        <v>29</v>
      </c>
      <c r="B19" s="6">
        <v>8233</v>
      </c>
      <c r="C19" s="10">
        <v>6.49</v>
      </c>
      <c r="D19" s="7">
        <v>481220</v>
      </c>
      <c r="E19" s="7">
        <v>60987</v>
      </c>
      <c r="F19" s="7">
        <v>37848</v>
      </c>
      <c r="G19" s="7">
        <v>12760</v>
      </c>
      <c r="H19" s="7">
        <v>111595</v>
      </c>
      <c r="I19" s="7">
        <v>160906</v>
      </c>
      <c r="J19" s="7">
        <v>753721</v>
      </c>
    </row>
    <row r="20" spans="1:10" x14ac:dyDescent="0.25">
      <c r="A20" s="5" t="s">
        <v>30</v>
      </c>
      <c r="B20" s="6">
        <v>4111</v>
      </c>
      <c r="C20" s="10">
        <v>2.71</v>
      </c>
      <c r="D20" s="7">
        <v>109007</v>
      </c>
      <c r="E20" s="7">
        <v>16884</v>
      </c>
      <c r="F20" s="7">
        <v>2597</v>
      </c>
      <c r="G20" s="7">
        <v>3460</v>
      </c>
      <c r="H20" s="7">
        <v>22941</v>
      </c>
      <c r="I20" s="7">
        <v>45267</v>
      </c>
      <c r="J20" s="7">
        <v>177215</v>
      </c>
    </row>
    <row r="21" spans="1:10" x14ac:dyDescent="0.25">
      <c r="A21" s="5" t="s">
        <v>31</v>
      </c>
      <c r="B21" s="6">
        <v>6867</v>
      </c>
      <c r="C21" s="10">
        <v>1.75</v>
      </c>
      <c r="D21" s="7">
        <v>72423</v>
      </c>
      <c r="E21" s="7">
        <v>6386</v>
      </c>
      <c r="F21" s="7">
        <v>2776</v>
      </c>
      <c r="G21" s="7">
        <v>0</v>
      </c>
      <c r="H21" s="7">
        <v>9162</v>
      </c>
      <c r="I21" s="7">
        <v>33034</v>
      </c>
      <c r="J21" s="7">
        <v>114619</v>
      </c>
    </row>
    <row r="22" spans="1:10" x14ac:dyDescent="0.25">
      <c r="A22" s="5" t="s">
        <v>32</v>
      </c>
      <c r="B22" s="6">
        <v>42745</v>
      </c>
      <c r="C22" s="10">
        <v>21.98</v>
      </c>
      <c r="D22" s="7">
        <v>1394637</v>
      </c>
      <c r="E22" s="7">
        <v>68849</v>
      </c>
      <c r="F22" s="7">
        <v>34889</v>
      </c>
      <c r="G22" s="7">
        <v>1356</v>
      </c>
      <c r="H22" s="7">
        <v>105094</v>
      </c>
      <c r="I22" s="7">
        <v>429560</v>
      </c>
      <c r="J22" s="7">
        <v>1929291</v>
      </c>
    </row>
    <row r="23" spans="1:10" x14ac:dyDescent="0.25">
      <c r="A23" s="5" t="s">
        <v>33</v>
      </c>
      <c r="B23" s="6">
        <v>8513</v>
      </c>
      <c r="C23" s="10">
        <v>3.8</v>
      </c>
      <c r="D23" s="7">
        <v>155483</v>
      </c>
      <c r="E23" s="7">
        <v>16026</v>
      </c>
      <c r="F23" s="7">
        <v>3557</v>
      </c>
      <c r="G23" s="7">
        <v>0</v>
      </c>
      <c r="H23" s="7">
        <v>19583</v>
      </c>
      <c r="I23" s="7">
        <v>61701</v>
      </c>
      <c r="J23" s="7">
        <v>236767</v>
      </c>
    </row>
    <row r="24" spans="1:10" x14ac:dyDescent="0.25">
      <c r="A24" s="5" t="s">
        <v>34</v>
      </c>
      <c r="B24" s="6">
        <v>2724</v>
      </c>
      <c r="C24" s="10">
        <v>1.44</v>
      </c>
      <c r="D24" s="7">
        <v>57755</v>
      </c>
      <c r="E24" s="7">
        <v>5467</v>
      </c>
      <c r="F24" s="7">
        <v>2607</v>
      </c>
      <c r="G24" s="7">
        <v>40</v>
      </c>
      <c r="H24" s="7">
        <v>8114</v>
      </c>
      <c r="I24" s="7">
        <v>21937</v>
      </c>
      <c r="J24" s="7">
        <v>87806</v>
      </c>
    </row>
    <row r="25" spans="1:10" x14ac:dyDescent="0.25">
      <c r="A25" s="5" t="s">
        <v>35</v>
      </c>
      <c r="B25" s="6">
        <v>36170</v>
      </c>
      <c r="C25" s="10">
        <v>16.38</v>
      </c>
      <c r="D25" s="7">
        <v>956474</v>
      </c>
      <c r="E25" s="7">
        <v>94814</v>
      </c>
      <c r="F25" s="7">
        <v>46609</v>
      </c>
      <c r="G25" s="7">
        <v>17993</v>
      </c>
      <c r="H25" s="7">
        <v>159416</v>
      </c>
      <c r="I25" s="7">
        <v>384776</v>
      </c>
      <c r="J25" s="7">
        <v>1500666</v>
      </c>
    </row>
    <row r="26" spans="1:10" x14ac:dyDescent="0.25">
      <c r="A26" s="5" t="s">
        <v>36</v>
      </c>
      <c r="B26" s="6">
        <v>1613</v>
      </c>
      <c r="C26" s="10">
        <v>1.51</v>
      </c>
      <c r="D26" s="7">
        <v>56969</v>
      </c>
      <c r="E26" s="7">
        <v>8206</v>
      </c>
      <c r="F26" s="7">
        <v>2166</v>
      </c>
      <c r="G26" s="7">
        <v>0</v>
      </c>
      <c r="H26" s="7">
        <v>10372</v>
      </c>
      <c r="I26" s="7">
        <v>9009</v>
      </c>
      <c r="J26" s="7">
        <v>76350</v>
      </c>
    </row>
    <row r="27" spans="1:10" x14ac:dyDescent="0.25">
      <c r="A27" s="5" t="s">
        <v>37</v>
      </c>
      <c r="B27" s="6">
        <v>3514</v>
      </c>
      <c r="C27" s="10">
        <v>4.41</v>
      </c>
      <c r="D27" s="7">
        <v>147058</v>
      </c>
      <c r="E27" s="7">
        <v>18390</v>
      </c>
      <c r="F27" s="7">
        <v>1972</v>
      </c>
      <c r="G27" s="7">
        <v>16984</v>
      </c>
      <c r="H27" s="7">
        <v>37346</v>
      </c>
      <c r="I27" s="7">
        <v>58397</v>
      </c>
      <c r="J27" s="7">
        <v>242801</v>
      </c>
    </row>
    <row r="28" spans="1:10" x14ac:dyDescent="0.25">
      <c r="A28" s="5" t="s">
        <v>38</v>
      </c>
      <c r="B28" s="6">
        <v>5202</v>
      </c>
      <c r="C28" s="10">
        <v>4.25</v>
      </c>
      <c r="D28" s="7">
        <v>103387</v>
      </c>
      <c r="E28" s="7">
        <v>27645</v>
      </c>
      <c r="F28" s="7">
        <v>2377</v>
      </c>
      <c r="G28" s="7">
        <v>8680</v>
      </c>
      <c r="H28" s="7">
        <v>38702</v>
      </c>
      <c r="I28" s="7">
        <v>4154</v>
      </c>
      <c r="J28" s="7">
        <v>146243</v>
      </c>
    </row>
    <row r="29" spans="1:10" x14ac:dyDescent="0.25">
      <c r="A29" s="5" t="s">
        <v>39</v>
      </c>
      <c r="B29" s="6">
        <v>15522</v>
      </c>
      <c r="C29" s="10">
        <v>17.100000000000001</v>
      </c>
      <c r="D29" s="7">
        <v>691305</v>
      </c>
      <c r="E29" s="7">
        <v>46465</v>
      </c>
      <c r="F29" s="7">
        <v>13673</v>
      </c>
      <c r="G29" s="7">
        <v>9205</v>
      </c>
      <c r="H29" s="7">
        <v>69343</v>
      </c>
      <c r="I29" s="7">
        <v>333660</v>
      </c>
      <c r="J29" s="7">
        <v>1094308</v>
      </c>
    </row>
    <row r="30" spans="1:10" x14ac:dyDescent="0.25">
      <c r="A30" s="5" t="s">
        <v>40</v>
      </c>
      <c r="B30" s="6">
        <v>5562</v>
      </c>
      <c r="C30" s="10">
        <v>4.4000000000000004</v>
      </c>
      <c r="D30" s="7">
        <v>116696</v>
      </c>
      <c r="E30" s="7">
        <v>17006</v>
      </c>
      <c r="F30" s="7">
        <v>11346</v>
      </c>
      <c r="G30" s="7">
        <v>2740</v>
      </c>
      <c r="H30" s="7">
        <v>31092</v>
      </c>
      <c r="I30" s="7">
        <v>79039</v>
      </c>
      <c r="J30" s="7">
        <v>226827</v>
      </c>
    </row>
    <row r="31" spans="1:10" x14ac:dyDescent="0.25">
      <c r="A31" s="5" t="s">
        <v>41</v>
      </c>
      <c r="B31" s="6">
        <v>107824</v>
      </c>
      <c r="C31" s="10">
        <v>47.88</v>
      </c>
      <c r="D31" s="7">
        <v>2728211</v>
      </c>
      <c r="E31" s="7">
        <v>164830</v>
      </c>
      <c r="F31" s="7">
        <v>172765</v>
      </c>
      <c r="G31" s="7">
        <v>14532</v>
      </c>
      <c r="H31" s="7">
        <v>352127</v>
      </c>
      <c r="I31" s="7">
        <v>1132268</v>
      </c>
      <c r="J31" s="7">
        <v>4212606</v>
      </c>
    </row>
    <row r="32" spans="1:10" x14ac:dyDescent="0.25">
      <c r="A32" s="5" t="s">
        <v>42</v>
      </c>
      <c r="B32" s="6">
        <v>14188</v>
      </c>
      <c r="C32" s="10">
        <v>6</v>
      </c>
      <c r="D32" s="7">
        <v>267138</v>
      </c>
      <c r="E32" s="7">
        <v>17281</v>
      </c>
      <c r="F32" s="7">
        <v>5098</v>
      </c>
      <c r="G32" s="7">
        <v>1322</v>
      </c>
      <c r="H32" s="7">
        <v>23701</v>
      </c>
      <c r="I32" s="7">
        <v>69774</v>
      </c>
      <c r="J32" s="7">
        <v>360613</v>
      </c>
    </row>
    <row r="33" spans="1:10" x14ac:dyDescent="0.25">
      <c r="A33" s="5" t="s">
        <v>43</v>
      </c>
      <c r="B33" s="6">
        <v>4053</v>
      </c>
      <c r="C33" s="10">
        <v>3.96</v>
      </c>
      <c r="D33" s="7">
        <v>243370</v>
      </c>
      <c r="E33" s="7">
        <v>29775</v>
      </c>
      <c r="F33" s="7">
        <v>16925</v>
      </c>
      <c r="G33" s="7">
        <v>17558</v>
      </c>
      <c r="H33" s="7">
        <v>64258</v>
      </c>
      <c r="I33" s="7">
        <v>77944</v>
      </c>
      <c r="J33" s="7">
        <v>385572</v>
      </c>
    </row>
    <row r="34" spans="1:10" x14ac:dyDescent="0.25">
      <c r="A34" s="5" t="s">
        <v>44</v>
      </c>
      <c r="B34" s="6">
        <v>3057</v>
      </c>
      <c r="C34" s="10">
        <v>1.25</v>
      </c>
      <c r="D34" s="7">
        <v>50729</v>
      </c>
      <c r="E34" s="7">
        <v>11261</v>
      </c>
      <c r="F34" s="7">
        <v>0</v>
      </c>
      <c r="G34" s="7">
        <v>1641</v>
      </c>
      <c r="H34" s="7">
        <v>12902</v>
      </c>
      <c r="I34" s="7">
        <v>13394</v>
      </c>
      <c r="J34" s="7">
        <v>77025</v>
      </c>
    </row>
    <row r="35" spans="1:10" x14ac:dyDescent="0.25">
      <c r="A35" s="5" t="s">
        <v>45</v>
      </c>
      <c r="B35" s="6">
        <v>88842</v>
      </c>
      <c r="C35" s="10">
        <v>44.03</v>
      </c>
      <c r="D35" s="7">
        <v>2066238</v>
      </c>
      <c r="E35" s="7">
        <v>79552</v>
      </c>
      <c r="F35" s="7">
        <v>158649</v>
      </c>
      <c r="G35" s="7">
        <v>16534</v>
      </c>
      <c r="H35" s="7">
        <v>254735</v>
      </c>
      <c r="I35" s="7">
        <v>477342</v>
      </c>
      <c r="J35" s="7">
        <v>2798315</v>
      </c>
    </row>
    <row r="36" spans="1:10" x14ac:dyDescent="0.25">
      <c r="A36" s="5" t="s">
        <v>46</v>
      </c>
      <c r="B36" s="10">
        <v>738</v>
      </c>
      <c r="C36" s="5">
        <v>0.38</v>
      </c>
      <c r="D36" s="7">
        <v>5014</v>
      </c>
      <c r="E36" s="7">
        <v>6928</v>
      </c>
      <c r="F36" s="7">
        <v>0</v>
      </c>
      <c r="G36" s="7">
        <v>0</v>
      </c>
      <c r="H36" s="7">
        <v>6928</v>
      </c>
      <c r="I36" s="7">
        <v>0</v>
      </c>
      <c r="J36" s="7">
        <v>11942</v>
      </c>
    </row>
    <row r="37" spans="1:10" x14ac:dyDescent="0.25">
      <c r="A37" s="5" t="s">
        <v>47</v>
      </c>
      <c r="B37" s="6">
        <v>2493</v>
      </c>
      <c r="C37" s="5">
        <v>0.88</v>
      </c>
      <c r="D37" s="7">
        <v>28991</v>
      </c>
      <c r="E37" s="7">
        <v>9692</v>
      </c>
      <c r="F37" s="7">
        <v>240</v>
      </c>
      <c r="G37" s="7">
        <v>250</v>
      </c>
      <c r="H37" s="7">
        <v>10182</v>
      </c>
      <c r="I37" s="7">
        <v>992</v>
      </c>
      <c r="J37" s="7">
        <v>40165</v>
      </c>
    </row>
    <row r="38" spans="1:10" x14ac:dyDescent="0.25">
      <c r="A38" s="5" t="s">
        <v>48</v>
      </c>
      <c r="B38" s="6">
        <v>21563</v>
      </c>
      <c r="C38" s="10">
        <v>8.3800000000000008</v>
      </c>
      <c r="D38" s="7">
        <v>381832</v>
      </c>
      <c r="E38" s="7">
        <v>50066</v>
      </c>
      <c r="F38" s="7">
        <v>4768</v>
      </c>
      <c r="G38" s="7">
        <v>22475</v>
      </c>
      <c r="H38" s="7">
        <v>77309</v>
      </c>
      <c r="I38" s="7">
        <v>174735</v>
      </c>
      <c r="J38" s="7">
        <v>633876</v>
      </c>
    </row>
    <row r="39" spans="1:10" x14ac:dyDescent="0.25">
      <c r="A39" s="5" t="s">
        <v>49</v>
      </c>
      <c r="B39" s="6">
        <v>4740</v>
      </c>
      <c r="C39" s="10">
        <v>2.4</v>
      </c>
      <c r="D39" s="7">
        <v>78887</v>
      </c>
      <c r="E39" s="7">
        <v>14543</v>
      </c>
      <c r="F39" s="7">
        <v>2837</v>
      </c>
      <c r="G39" s="7">
        <v>110</v>
      </c>
      <c r="H39" s="7">
        <v>17490</v>
      </c>
      <c r="I39" s="7">
        <v>25180</v>
      </c>
      <c r="J39" s="7">
        <v>121557</v>
      </c>
    </row>
    <row r="40" spans="1:10" x14ac:dyDescent="0.25">
      <c r="A40" s="5" t="s">
        <v>50</v>
      </c>
      <c r="B40" s="6">
        <v>6763</v>
      </c>
      <c r="C40" s="10">
        <v>2.1</v>
      </c>
      <c r="D40" s="7">
        <v>64733</v>
      </c>
      <c r="E40" s="7">
        <v>11555</v>
      </c>
      <c r="F40" s="7">
        <v>5315</v>
      </c>
      <c r="G40" s="7">
        <v>148</v>
      </c>
      <c r="H40" s="7">
        <v>17018</v>
      </c>
      <c r="I40" s="7">
        <v>52255</v>
      </c>
      <c r="J40" s="7">
        <v>134006</v>
      </c>
    </row>
    <row r="41" spans="1:10" x14ac:dyDescent="0.25">
      <c r="A41" s="5" t="s">
        <v>51</v>
      </c>
      <c r="B41" s="6">
        <v>17071</v>
      </c>
      <c r="C41" s="10">
        <v>3.38</v>
      </c>
      <c r="D41" s="7">
        <v>103358</v>
      </c>
      <c r="E41" s="7">
        <v>14764</v>
      </c>
      <c r="F41" s="7">
        <v>730</v>
      </c>
      <c r="G41" s="7">
        <v>2812</v>
      </c>
      <c r="H41" s="7">
        <v>18306</v>
      </c>
      <c r="I41" s="7">
        <v>48080</v>
      </c>
      <c r="J41" s="7">
        <v>169744</v>
      </c>
    </row>
    <row r="42" spans="1:10" x14ac:dyDescent="0.25">
      <c r="A42" s="5" t="s">
        <v>52</v>
      </c>
      <c r="B42" s="6">
        <v>223840</v>
      </c>
      <c r="C42" s="10">
        <v>132.19999999999999</v>
      </c>
      <c r="D42" s="7">
        <v>10722403</v>
      </c>
      <c r="E42" s="7">
        <v>473809</v>
      </c>
      <c r="F42" s="7">
        <v>1435845</v>
      </c>
      <c r="G42" s="7">
        <v>129354</v>
      </c>
      <c r="H42" s="7">
        <v>2039008</v>
      </c>
      <c r="I42" s="7">
        <v>3199008</v>
      </c>
      <c r="J42" s="7">
        <v>15960419</v>
      </c>
    </row>
    <row r="43" spans="1:10" x14ac:dyDescent="0.25">
      <c r="A43" s="5" t="s">
        <v>53</v>
      </c>
      <c r="B43" s="6">
        <v>8430</v>
      </c>
      <c r="C43" s="10">
        <v>3.7</v>
      </c>
      <c r="D43" s="7">
        <v>134339</v>
      </c>
      <c r="E43" s="7">
        <v>10063</v>
      </c>
      <c r="F43" s="7">
        <v>7770</v>
      </c>
      <c r="G43" s="7">
        <v>7458</v>
      </c>
      <c r="H43" s="7">
        <v>25291</v>
      </c>
      <c r="I43" s="7">
        <v>71387</v>
      </c>
      <c r="J43" s="7">
        <v>231017</v>
      </c>
    </row>
    <row r="44" spans="1:10" x14ac:dyDescent="0.25">
      <c r="A44" s="5" t="s">
        <v>54</v>
      </c>
      <c r="B44" s="6">
        <v>6449</v>
      </c>
      <c r="C44" s="10">
        <v>5.46</v>
      </c>
      <c r="D44" s="7">
        <v>192775</v>
      </c>
      <c r="E44" s="7">
        <v>13551</v>
      </c>
      <c r="F44" s="7">
        <v>20004</v>
      </c>
      <c r="G44" s="7">
        <v>2734</v>
      </c>
      <c r="H44" s="7">
        <v>36289</v>
      </c>
      <c r="I44" s="7">
        <v>82693</v>
      </c>
      <c r="J44" s="7">
        <v>311757</v>
      </c>
    </row>
    <row r="45" spans="1:10" x14ac:dyDescent="0.25">
      <c r="A45" s="5" t="s">
        <v>55</v>
      </c>
      <c r="B45" s="6">
        <v>4823</v>
      </c>
      <c r="C45" s="10">
        <v>1.5</v>
      </c>
      <c r="D45" s="7">
        <v>59380</v>
      </c>
      <c r="E45" s="7">
        <v>11590</v>
      </c>
      <c r="F45" s="7">
        <v>2035</v>
      </c>
      <c r="G45" s="7">
        <v>403</v>
      </c>
      <c r="H45" s="7">
        <v>14028</v>
      </c>
      <c r="I45" s="7">
        <v>17014</v>
      </c>
      <c r="J45" s="7">
        <v>90422</v>
      </c>
    </row>
    <row r="46" spans="1:10" x14ac:dyDescent="0.25">
      <c r="A46" s="5" t="s">
        <v>56</v>
      </c>
      <c r="B46" s="6">
        <v>10679</v>
      </c>
      <c r="C46" s="10">
        <v>5.5</v>
      </c>
      <c r="D46" s="7">
        <v>214070</v>
      </c>
      <c r="E46" s="7">
        <v>12625</v>
      </c>
      <c r="F46" s="7">
        <v>448</v>
      </c>
      <c r="G46" s="7">
        <v>150</v>
      </c>
      <c r="H46" s="7">
        <v>13223</v>
      </c>
      <c r="I46" s="7">
        <v>41105</v>
      </c>
      <c r="J46" s="7">
        <v>268398</v>
      </c>
    </row>
    <row r="47" spans="1:10" x14ac:dyDescent="0.25">
      <c r="A47" s="5" t="s">
        <v>57</v>
      </c>
      <c r="B47" s="6">
        <v>11578</v>
      </c>
      <c r="C47" s="10">
        <v>3.16</v>
      </c>
      <c r="D47" s="7">
        <v>84519</v>
      </c>
      <c r="E47" s="7">
        <v>15958</v>
      </c>
      <c r="F47" s="7">
        <v>919</v>
      </c>
      <c r="G47" s="7">
        <v>1800</v>
      </c>
      <c r="H47" s="7">
        <v>18677</v>
      </c>
      <c r="I47" s="7">
        <v>11539</v>
      </c>
      <c r="J47" s="7">
        <v>114735</v>
      </c>
    </row>
    <row r="48" spans="1:10" x14ac:dyDescent="0.25">
      <c r="A48" s="5" t="s">
        <v>58</v>
      </c>
      <c r="B48" s="6">
        <v>1563</v>
      </c>
      <c r="C48" s="5">
        <v>0.9</v>
      </c>
      <c r="D48" s="7">
        <v>32860</v>
      </c>
      <c r="E48" s="7">
        <v>5193</v>
      </c>
      <c r="F48" s="7">
        <v>2420</v>
      </c>
      <c r="G48" s="7">
        <v>269</v>
      </c>
      <c r="H48" s="7">
        <v>7882</v>
      </c>
      <c r="I48" s="7">
        <v>49560</v>
      </c>
      <c r="J48" s="7">
        <v>90302</v>
      </c>
    </row>
    <row r="49" spans="1:10" x14ac:dyDescent="0.25">
      <c r="A49" s="5" t="s">
        <v>59</v>
      </c>
      <c r="B49" s="6">
        <v>28283</v>
      </c>
      <c r="C49" s="10">
        <v>11.23</v>
      </c>
      <c r="D49" s="7">
        <v>488645</v>
      </c>
      <c r="E49" s="7">
        <v>71710</v>
      </c>
      <c r="F49" s="7">
        <v>11397</v>
      </c>
      <c r="G49" s="7">
        <v>2242</v>
      </c>
      <c r="H49" s="7">
        <v>85349</v>
      </c>
      <c r="I49" s="7">
        <v>246448</v>
      </c>
      <c r="J49" s="7">
        <v>820442</v>
      </c>
    </row>
    <row r="50" spans="1:10" x14ac:dyDescent="0.25">
      <c r="A50" s="5" t="s">
        <v>60</v>
      </c>
      <c r="B50" s="6">
        <v>18217</v>
      </c>
      <c r="C50" s="10">
        <v>9.8800000000000008</v>
      </c>
      <c r="D50" s="7">
        <v>383199</v>
      </c>
      <c r="E50" s="7">
        <v>55119</v>
      </c>
      <c r="F50" s="7">
        <v>7025</v>
      </c>
      <c r="G50" s="7">
        <v>7753</v>
      </c>
      <c r="H50" s="7">
        <v>69897</v>
      </c>
      <c r="I50" s="7">
        <v>140813</v>
      </c>
      <c r="J50" s="7">
        <v>593909</v>
      </c>
    </row>
    <row r="51" spans="1:10" x14ac:dyDescent="0.25">
      <c r="A51" s="5" t="s">
        <v>61</v>
      </c>
      <c r="B51" s="6">
        <v>18527</v>
      </c>
      <c r="C51" s="10">
        <v>8.41</v>
      </c>
      <c r="D51" s="7">
        <v>559716</v>
      </c>
      <c r="E51" s="7">
        <v>44058</v>
      </c>
      <c r="F51" s="7">
        <v>22847</v>
      </c>
      <c r="G51" s="7">
        <v>4540</v>
      </c>
      <c r="H51" s="7">
        <v>71445</v>
      </c>
      <c r="I51" s="7">
        <v>175081</v>
      </c>
      <c r="J51" s="7">
        <v>806242</v>
      </c>
    </row>
    <row r="52" spans="1:10" x14ac:dyDescent="0.25">
      <c r="A52" s="5" t="s">
        <v>62</v>
      </c>
      <c r="B52" s="6">
        <v>12706</v>
      </c>
      <c r="C52" s="10">
        <v>5.71</v>
      </c>
      <c r="D52" s="7">
        <v>312016</v>
      </c>
      <c r="E52" s="7">
        <v>24005</v>
      </c>
      <c r="F52" s="7">
        <v>4633</v>
      </c>
      <c r="G52" s="7">
        <v>2286</v>
      </c>
      <c r="H52" s="7">
        <v>30924</v>
      </c>
      <c r="I52" s="7">
        <v>159524</v>
      </c>
      <c r="J52" s="7">
        <v>502464</v>
      </c>
    </row>
    <row r="53" spans="1:10" x14ac:dyDescent="0.25">
      <c r="A53" s="5" t="s">
        <v>63</v>
      </c>
      <c r="B53" s="6">
        <v>4492</v>
      </c>
      <c r="C53" s="10">
        <v>3.05</v>
      </c>
      <c r="D53" s="7">
        <v>171349</v>
      </c>
      <c r="E53" s="7">
        <v>9527</v>
      </c>
      <c r="F53" s="7">
        <v>3324</v>
      </c>
      <c r="G53" s="7">
        <v>553</v>
      </c>
      <c r="H53" s="7">
        <v>13404</v>
      </c>
      <c r="I53" s="7">
        <v>57224</v>
      </c>
      <c r="J53" s="7">
        <v>241977</v>
      </c>
    </row>
    <row r="54" spans="1:10" x14ac:dyDescent="0.25">
      <c r="A54" s="5" t="s">
        <v>64</v>
      </c>
      <c r="B54" s="6">
        <v>9808</v>
      </c>
      <c r="C54" s="10">
        <v>5.83</v>
      </c>
      <c r="D54" s="7">
        <v>220067</v>
      </c>
      <c r="E54" s="7">
        <v>13285</v>
      </c>
      <c r="F54" s="7">
        <v>5011</v>
      </c>
      <c r="G54" s="7">
        <v>41</v>
      </c>
      <c r="H54" s="7">
        <v>18337</v>
      </c>
      <c r="I54" s="7">
        <v>103785</v>
      </c>
      <c r="J54" s="7">
        <v>342189</v>
      </c>
    </row>
    <row r="55" spans="1:10" x14ac:dyDescent="0.25">
      <c r="A55" s="5" t="s">
        <v>65</v>
      </c>
      <c r="B55" s="6">
        <v>1690</v>
      </c>
      <c r="C55" s="10">
        <v>1.28</v>
      </c>
      <c r="D55" s="7">
        <v>46625</v>
      </c>
      <c r="E55" s="7">
        <v>8961</v>
      </c>
      <c r="F55" s="7">
        <v>2582</v>
      </c>
      <c r="G55" s="7">
        <v>1151</v>
      </c>
      <c r="H55" s="7">
        <v>12694</v>
      </c>
      <c r="I55" s="7">
        <v>13648</v>
      </c>
      <c r="J55" s="7">
        <v>72967</v>
      </c>
    </row>
    <row r="56" spans="1:10" x14ac:dyDescent="0.25">
      <c r="A56" s="5" t="s">
        <v>66</v>
      </c>
      <c r="B56" s="6">
        <v>17086</v>
      </c>
      <c r="C56" s="10">
        <v>8.8000000000000007</v>
      </c>
      <c r="D56" s="7">
        <v>545496</v>
      </c>
      <c r="E56" s="7">
        <v>48119</v>
      </c>
      <c r="F56" s="7">
        <v>8352</v>
      </c>
      <c r="G56" s="7">
        <v>1026</v>
      </c>
      <c r="H56" s="7">
        <v>57497</v>
      </c>
      <c r="I56" s="7">
        <v>190446</v>
      </c>
      <c r="J56" s="7">
        <v>793439</v>
      </c>
    </row>
    <row r="57" spans="1:10" x14ac:dyDescent="0.25">
      <c r="A57" s="5" t="s">
        <v>67</v>
      </c>
      <c r="B57" s="6">
        <v>33154</v>
      </c>
      <c r="C57" s="10">
        <v>13.18</v>
      </c>
      <c r="D57" s="7">
        <v>591967</v>
      </c>
      <c r="E57" s="7">
        <v>82478</v>
      </c>
      <c r="F57" s="7">
        <v>22173</v>
      </c>
      <c r="G57" s="7">
        <v>34603</v>
      </c>
      <c r="H57" s="7">
        <v>139254</v>
      </c>
      <c r="I57" s="7">
        <v>225066</v>
      </c>
      <c r="J57" s="7">
        <v>956287</v>
      </c>
    </row>
    <row r="58" spans="1:10" x14ac:dyDescent="0.25">
      <c r="A58" s="5" t="s">
        <v>68</v>
      </c>
      <c r="B58" s="6">
        <v>21946</v>
      </c>
      <c r="C58" s="10">
        <v>9</v>
      </c>
      <c r="D58" s="7">
        <v>433976</v>
      </c>
      <c r="E58" s="7">
        <v>49765</v>
      </c>
      <c r="F58" s="7">
        <v>25688</v>
      </c>
      <c r="G58" s="7">
        <v>638</v>
      </c>
      <c r="H58" s="7">
        <v>76091</v>
      </c>
      <c r="I58" s="7">
        <v>321332</v>
      </c>
      <c r="J58" s="7">
        <v>831399</v>
      </c>
    </row>
    <row r="59" spans="1:10" x14ac:dyDescent="0.25">
      <c r="A59" s="5" t="s">
        <v>69</v>
      </c>
      <c r="B59" s="6">
        <v>8279</v>
      </c>
      <c r="C59" s="10">
        <v>3.68</v>
      </c>
      <c r="D59" s="7">
        <v>142394</v>
      </c>
      <c r="E59" s="7">
        <v>29347</v>
      </c>
      <c r="F59" s="7">
        <v>9964</v>
      </c>
      <c r="G59" s="7">
        <v>7910</v>
      </c>
      <c r="H59" s="7">
        <v>47221</v>
      </c>
      <c r="I59" s="7">
        <v>32369</v>
      </c>
      <c r="J59" s="7">
        <v>221984</v>
      </c>
    </row>
    <row r="60" spans="1:10" x14ac:dyDescent="0.25">
      <c r="A60" s="5" t="s">
        <v>70</v>
      </c>
      <c r="B60" s="6">
        <v>9094</v>
      </c>
      <c r="C60" s="10">
        <v>2.25</v>
      </c>
      <c r="D60" s="7">
        <v>92812</v>
      </c>
      <c r="E60" s="7">
        <v>10301</v>
      </c>
      <c r="F60" s="7">
        <v>4003</v>
      </c>
      <c r="G60" s="7">
        <v>1450</v>
      </c>
      <c r="H60" s="7">
        <v>15754</v>
      </c>
      <c r="I60" s="7">
        <v>34667</v>
      </c>
      <c r="J60" s="7">
        <v>143233</v>
      </c>
    </row>
    <row r="61" spans="1:10" x14ac:dyDescent="0.25">
      <c r="A61" s="5" t="s">
        <v>71</v>
      </c>
      <c r="B61" s="6">
        <v>3935</v>
      </c>
      <c r="C61" s="10">
        <v>1.8</v>
      </c>
      <c r="D61" s="7">
        <v>145230</v>
      </c>
      <c r="E61" s="7">
        <v>6168</v>
      </c>
      <c r="F61" s="7">
        <v>2045</v>
      </c>
      <c r="G61" s="7">
        <v>0</v>
      </c>
      <c r="H61" s="7">
        <v>8213</v>
      </c>
      <c r="I61" s="7">
        <v>8200</v>
      </c>
      <c r="J61" s="7">
        <v>161643</v>
      </c>
    </row>
    <row r="62" spans="1:10" x14ac:dyDescent="0.25">
      <c r="A62" s="5" t="s">
        <v>72</v>
      </c>
      <c r="B62" s="6">
        <v>135409</v>
      </c>
      <c r="C62" s="10">
        <v>55.53</v>
      </c>
      <c r="D62" s="7">
        <v>3070636</v>
      </c>
      <c r="E62" s="7">
        <v>270587</v>
      </c>
      <c r="F62" s="7">
        <v>252974</v>
      </c>
      <c r="G62" s="7">
        <v>112540</v>
      </c>
      <c r="H62" s="7">
        <v>636101</v>
      </c>
      <c r="I62" s="7">
        <v>1054615</v>
      </c>
      <c r="J62" s="7">
        <v>4761352</v>
      </c>
    </row>
    <row r="63" spans="1:10" x14ac:dyDescent="0.25">
      <c r="A63" s="5" t="s">
        <v>73</v>
      </c>
      <c r="B63" s="6">
        <v>48784</v>
      </c>
      <c r="C63" s="10">
        <v>30</v>
      </c>
      <c r="D63" s="7">
        <v>1649748</v>
      </c>
      <c r="E63" s="7">
        <v>107289</v>
      </c>
      <c r="F63" s="7">
        <v>112441</v>
      </c>
      <c r="G63" s="7">
        <v>14384</v>
      </c>
      <c r="H63" s="7">
        <v>234114</v>
      </c>
      <c r="I63" s="7">
        <v>763696</v>
      </c>
      <c r="J63" s="7">
        <v>2647558</v>
      </c>
    </row>
    <row r="64" spans="1:10" x14ac:dyDescent="0.25">
      <c r="A64" s="5" t="s">
        <v>74</v>
      </c>
      <c r="B64" s="6">
        <v>232498</v>
      </c>
      <c r="C64" s="10">
        <v>239.9</v>
      </c>
      <c r="D64" s="7">
        <v>18609841</v>
      </c>
      <c r="E64" s="7">
        <v>1033360</v>
      </c>
      <c r="F64" s="7">
        <v>1688176</v>
      </c>
      <c r="G64" s="7">
        <v>130096</v>
      </c>
      <c r="H64" s="7">
        <v>2851632</v>
      </c>
      <c r="I64" s="7">
        <v>10556870</v>
      </c>
      <c r="J64" s="7">
        <v>32018343</v>
      </c>
    </row>
    <row r="65" spans="1:10" x14ac:dyDescent="0.25">
      <c r="A65" s="5" t="s">
        <v>75</v>
      </c>
      <c r="B65" s="6">
        <v>7927</v>
      </c>
      <c r="C65" s="10">
        <v>2.76</v>
      </c>
      <c r="D65" s="7">
        <v>138619</v>
      </c>
      <c r="E65" s="7">
        <v>25931</v>
      </c>
      <c r="F65" s="7">
        <v>9925</v>
      </c>
      <c r="G65" s="7">
        <v>0</v>
      </c>
      <c r="H65" s="7">
        <v>35856</v>
      </c>
      <c r="I65" s="7">
        <v>65289</v>
      </c>
      <c r="J65" s="7">
        <v>239764</v>
      </c>
    </row>
    <row r="66" spans="1:10" x14ac:dyDescent="0.25">
      <c r="A66" s="5" t="s">
        <v>76</v>
      </c>
      <c r="B66" s="6">
        <v>29461</v>
      </c>
      <c r="C66" s="10">
        <v>29.53</v>
      </c>
      <c r="D66" s="7">
        <v>1714143</v>
      </c>
      <c r="E66" s="7">
        <v>208064</v>
      </c>
      <c r="F66" s="7">
        <v>140747</v>
      </c>
      <c r="G66" s="7">
        <v>31047</v>
      </c>
      <c r="H66" s="7">
        <v>379858</v>
      </c>
      <c r="I66" s="7">
        <v>981343</v>
      </c>
      <c r="J66" s="7">
        <v>3075344</v>
      </c>
    </row>
    <row r="67" spans="1:10" x14ac:dyDescent="0.25">
      <c r="A67" s="5" t="s">
        <v>77</v>
      </c>
      <c r="B67" s="6">
        <v>1257</v>
      </c>
      <c r="C67" s="5">
        <v>0.45</v>
      </c>
      <c r="D67" s="7">
        <v>11368</v>
      </c>
      <c r="E67" s="7">
        <v>4082</v>
      </c>
      <c r="F67" s="7">
        <v>19</v>
      </c>
      <c r="G67" s="7">
        <v>0</v>
      </c>
      <c r="H67" s="7">
        <v>4101</v>
      </c>
      <c r="I67" s="7">
        <v>10544</v>
      </c>
      <c r="J67" s="7">
        <v>26013</v>
      </c>
    </row>
    <row r="68" spans="1:10" x14ac:dyDescent="0.25">
      <c r="A68" s="5" t="s">
        <v>78</v>
      </c>
      <c r="B68" s="6">
        <v>36039</v>
      </c>
      <c r="C68" s="10">
        <v>12.98</v>
      </c>
      <c r="D68" s="7">
        <v>500274</v>
      </c>
      <c r="E68" s="7">
        <v>60000</v>
      </c>
      <c r="F68" s="7">
        <v>8315</v>
      </c>
      <c r="G68" s="7">
        <v>11200</v>
      </c>
      <c r="H68" s="7">
        <v>79515</v>
      </c>
      <c r="I68" s="7">
        <v>320402</v>
      </c>
      <c r="J68" s="7">
        <v>900191</v>
      </c>
    </row>
    <row r="69" spans="1:10" x14ac:dyDescent="0.25">
      <c r="A69" s="5" t="s">
        <v>79</v>
      </c>
      <c r="B69" s="6">
        <v>1087</v>
      </c>
      <c r="C69" s="5">
        <v>0.95</v>
      </c>
      <c r="D69" s="7">
        <v>26885</v>
      </c>
      <c r="E69" s="7">
        <v>9072</v>
      </c>
      <c r="F69" s="7">
        <v>205</v>
      </c>
      <c r="G69" s="7">
        <v>0</v>
      </c>
      <c r="H69" s="7">
        <v>9277</v>
      </c>
      <c r="I69" s="7">
        <v>3016</v>
      </c>
      <c r="J69" s="7">
        <v>39178</v>
      </c>
    </row>
    <row r="70" spans="1:10" x14ac:dyDescent="0.25">
      <c r="A70" s="5" t="s">
        <v>80</v>
      </c>
      <c r="B70" s="10">
        <v>822</v>
      </c>
      <c r="C70" s="5">
        <v>0.4</v>
      </c>
      <c r="D70" s="7">
        <v>10644</v>
      </c>
      <c r="E70" s="7">
        <v>714</v>
      </c>
      <c r="F70" s="7">
        <v>0</v>
      </c>
      <c r="G70" s="7">
        <v>0</v>
      </c>
      <c r="H70" s="7">
        <v>714</v>
      </c>
      <c r="I70" s="7">
        <v>8095</v>
      </c>
      <c r="J70" s="7">
        <v>19453</v>
      </c>
    </row>
    <row r="71" spans="1:10" x14ac:dyDescent="0.25">
      <c r="A71" s="5" t="s">
        <v>81</v>
      </c>
      <c r="B71" s="6">
        <v>31406</v>
      </c>
      <c r="C71" s="10">
        <v>17.5</v>
      </c>
      <c r="D71" s="7">
        <v>833035</v>
      </c>
      <c r="E71" s="7">
        <v>214760</v>
      </c>
      <c r="F71" s="7">
        <v>59003</v>
      </c>
      <c r="G71" s="7">
        <v>37946</v>
      </c>
      <c r="H71" s="7">
        <v>311709</v>
      </c>
      <c r="I71" s="7">
        <v>491309</v>
      </c>
      <c r="J71" s="7">
        <v>1636053</v>
      </c>
    </row>
    <row r="72" spans="1:10" x14ac:dyDescent="0.25">
      <c r="A72" s="5" t="s">
        <v>82</v>
      </c>
      <c r="B72" s="6">
        <v>14557</v>
      </c>
      <c r="C72" s="10">
        <v>18.25</v>
      </c>
      <c r="D72" s="7">
        <v>746359</v>
      </c>
      <c r="E72" s="7">
        <v>46462</v>
      </c>
      <c r="F72" s="7">
        <v>45596</v>
      </c>
      <c r="G72" s="7">
        <v>13616</v>
      </c>
      <c r="H72" s="7">
        <v>105674</v>
      </c>
      <c r="I72" s="7">
        <v>394910</v>
      </c>
      <c r="J72" s="7">
        <v>1246943</v>
      </c>
    </row>
    <row r="73" spans="1:10" x14ac:dyDescent="0.25">
      <c r="A73" s="5" t="s">
        <v>83</v>
      </c>
      <c r="B73" s="6">
        <v>3199</v>
      </c>
      <c r="C73" s="10">
        <v>1.2</v>
      </c>
      <c r="D73" s="7">
        <v>35141</v>
      </c>
      <c r="E73" s="7">
        <v>3400</v>
      </c>
      <c r="F73" s="7">
        <v>2233</v>
      </c>
      <c r="G73" s="7">
        <v>2300</v>
      </c>
      <c r="H73" s="7">
        <v>7933</v>
      </c>
      <c r="I73" s="7">
        <v>2376</v>
      </c>
      <c r="J73" s="7">
        <v>45450</v>
      </c>
    </row>
    <row r="74" spans="1:10" x14ac:dyDescent="0.25">
      <c r="A74" s="5" t="s">
        <v>84</v>
      </c>
      <c r="B74" s="6">
        <v>5457</v>
      </c>
      <c r="C74" s="10">
        <v>5.83</v>
      </c>
      <c r="D74" s="7">
        <v>146615</v>
      </c>
      <c r="E74" s="7">
        <v>19897</v>
      </c>
      <c r="F74" s="7">
        <v>4402</v>
      </c>
      <c r="G74" s="7">
        <v>3550</v>
      </c>
      <c r="H74" s="7">
        <v>27849</v>
      </c>
      <c r="I74" s="7">
        <v>74989</v>
      </c>
      <c r="J74" s="7">
        <v>249453</v>
      </c>
    </row>
    <row r="75" spans="1:10" x14ac:dyDescent="0.25">
      <c r="A75" s="5" t="s">
        <v>85</v>
      </c>
      <c r="B75" s="6">
        <v>8269</v>
      </c>
      <c r="C75" s="10">
        <v>7.2</v>
      </c>
      <c r="D75" s="7">
        <v>387097</v>
      </c>
      <c r="E75" s="7">
        <v>7345</v>
      </c>
      <c r="F75" s="7">
        <v>27507</v>
      </c>
      <c r="G75" s="7">
        <v>0</v>
      </c>
      <c r="H75" s="7">
        <v>34852</v>
      </c>
      <c r="I75" s="7">
        <v>131578</v>
      </c>
      <c r="J75" s="7">
        <v>553527</v>
      </c>
    </row>
    <row r="76" spans="1:10" x14ac:dyDescent="0.25">
      <c r="A76" s="5" t="s">
        <v>86</v>
      </c>
      <c r="B76" s="6">
        <v>2123</v>
      </c>
      <c r="C76" s="10">
        <v>1.8</v>
      </c>
      <c r="D76" s="7">
        <v>60145</v>
      </c>
      <c r="E76" s="7">
        <v>15662</v>
      </c>
      <c r="F76" s="7">
        <v>2251</v>
      </c>
      <c r="G76" s="7">
        <v>2044</v>
      </c>
      <c r="H76" s="7">
        <v>19957</v>
      </c>
      <c r="I76" s="7">
        <v>15001</v>
      </c>
      <c r="J76" s="7">
        <v>95103</v>
      </c>
    </row>
    <row r="77" spans="1:10" x14ac:dyDescent="0.25">
      <c r="A77" s="5" t="s">
        <v>87</v>
      </c>
      <c r="B77" s="6">
        <v>6734</v>
      </c>
      <c r="C77" s="10">
        <v>3.38</v>
      </c>
      <c r="D77" s="7">
        <v>138593</v>
      </c>
      <c r="E77" s="7">
        <v>27886</v>
      </c>
      <c r="F77" s="7">
        <v>2759</v>
      </c>
      <c r="G77" s="7">
        <v>1849</v>
      </c>
      <c r="H77" s="7">
        <v>32494</v>
      </c>
      <c r="I77" s="7">
        <v>89100</v>
      </c>
      <c r="J77" s="7">
        <v>260187</v>
      </c>
    </row>
    <row r="78" spans="1:10" x14ac:dyDescent="0.25">
      <c r="A78" s="5" t="s">
        <v>88</v>
      </c>
      <c r="B78" s="6">
        <v>13806</v>
      </c>
      <c r="C78" s="10">
        <v>6.15</v>
      </c>
      <c r="D78" s="7">
        <v>245011</v>
      </c>
      <c r="E78" s="7">
        <v>18879</v>
      </c>
      <c r="F78" s="7">
        <v>1744</v>
      </c>
      <c r="G78" s="7">
        <v>830</v>
      </c>
      <c r="H78" s="7">
        <v>21453</v>
      </c>
      <c r="I78" s="7">
        <v>71057</v>
      </c>
      <c r="J78" s="7">
        <v>337521</v>
      </c>
    </row>
    <row r="79" spans="1:10" x14ac:dyDescent="0.25">
      <c r="A79" s="5" t="s">
        <v>89</v>
      </c>
      <c r="B79" s="6">
        <v>10633</v>
      </c>
      <c r="C79" s="10">
        <v>5</v>
      </c>
      <c r="D79" s="7">
        <v>262619</v>
      </c>
      <c r="E79" s="7">
        <v>27784</v>
      </c>
      <c r="F79" s="7">
        <v>41101</v>
      </c>
      <c r="G79" s="7">
        <v>2375</v>
      </c>
      <c r="H79" s="7">
        <v>71260</v>
      </c>
      <c r="I79" s="7">
        <v>124830</v>
      </c>
      <c r="J79" s="7">
        <v>458709</v>
      </c>
    </row>
    <row r="80" spans="1:10" x14ac:dyDescent="0.25">
      <c r="A80" s="5" t="s">
        <v>90</v>
      </c>
      <c r="B80" s="6">
        <v>23303</v>
      </c>
      <c r="C80" s="10">
        <v>6.58</v>
      </c>
      <c r="D80" s="7">
        <v>235831</v>
      </c>
      <c r="E80" s="7">
        <v>16722</v>
      </c>
      <c r="F80" s="7">
        <v>10294</v>
      </c>
      <c r="G80" s="7">
        <v>6681</v>
      </c>
      <c r="H80" s="7">
        <v>33697</v>
      </c>
      <c r="I80" s="7">
        <v>107408</v>
      </c>
      <c r="J80" s="7">
        <v>376936</v>
      </c>
    </row>
    <row r="81" spans="1:10" x14ac:dyDescent="0.25">
      <c r="A81" s="5" t="s">
        <v>91</v>
      </c>
      <c r="B81" s="6">
        <v>3538</v>
      </c>
      <c r="C81" s="10">
        <v>2.78</v>
      </c>
      <c r="D81" s="7">
        <v>89132</v>
      </c>
      <c r="E81" s="7">
        <v>5591</v>
      </c>
      <c r="F81" s="7">
        <v>5802</v>
      </c>
      <c r="G81" s="7">
        <v>0</v>
      </c>
      <c r="H81" s="7">
        <v>11393</v>
      </c>
      <c r="I81" s="7">
        <v>53346</v>
      </c>
      <c r="J81" s="7">
        <v>153871</v>
      </c>
    </row>
    <row r="82" spans="1:10" x14ac:dyDescent="0.25">
      <c r="A82" s="5" t="s">
        <v>92</v>
      </c>
      <c r="B82" s="6">
        <v>24962</v>
      </c>
      <c r="C82" s="10">
        <v>14.33</v>
      </c>
      <c r="D82" s="7">
        <v>698111</v>
      </c>
      <c r="E82" s="7">
        <v>70437</v>
      </c>
      <c r="F82" s="7">
        <v>40094</v>
      </c>
      <c r="G82" s="7">
        <v>700</v>
      </c>
      <c r="H82" s="7">
        <v>111231</v>
      </c>
      <c r="I82" s="7">
        <v>251543</v>
      </c>
      <c r="J82" s="7">
        <v>1060885</v>
      </c>
    </row>
    <row r="83" spans="1:10" x14ac:dyDescent="0.25">
      <c r="A83" s="5" t="s">
        <v>93</v>
      </c>
      <c r="B83" s="6">
        <v>840292</v>
      </c>
      <c r="C83" s="10">
        <v>519.08000000000004</v>
      </c>
      <c r="D83" s="7">
        <v>38678805</v>
      </c>
      <c r="E83" s="7">
        <v>3473938</v>
      </c>
      <c r="F83" s="7">
        <v>6312747</v>
      </c>
      <c r="G83" s="7">
        <v>270595</v>
      </c>
      <c r="H83" s="7">
        <v>10057280</v>
      </c>
      <c r="I83" s="7">
        <v>18404922</v>
      </c>
      <c r="J83" s="7">
        <v>67141007</v>
      </c>
    </row>
    <row r="84" spans="1:10" x14ac:dyDescent="0.25">
      <c r="A84" s="5" t="s">
        <v>94</v>
      </c>
      <c r="B84" s="6">
        <v>12577</v>
      </c>
      <c r="C84" s="10">
        <v>5.03</v>
      </c>
      <c r="D84" s="7">
        <v>284498</v>
      </c>
      <c r="E84" s="7">
        <v>19769</v>
      </c>
      <c r="F84" s="7">
        <v>28045</v>
      </c>
      <c r="G84" s="7">
        <v>3043</v>
      </c>
      <c r="H84" s="7">
        <v>50857</v>
      </c>
      <c r="I84" s="7">
        <v>120648</v>
      </c>
      <c r="J84" s="7">
        <v>456003</v>
      </c>
    </row>
    <row r="85" spans="1:10" x14ac:dyDescent="0.25">
      <c r="A85" s="5" t="s">
        <v>95</v>
      </c>
      <c r="B85" s="6">
        <v>90553</v>
      </c>
      <c r="C85" s="10">
        <v>39</v>
      </c>
      <c r="D85" s="7">
        <v>2034959</v>
      </c>
      <c r="E85" s="7">
        <v>132676</v>
      </c>
      <c r="F85" s="7">
        <v>168481</v>
      </c>
      <c r="G85" s="7">
        <v>60873</v>
      </c>
      <c r="H85" s="7">
        <v>362030</v>
      </c>
      <c r="I85" s="7">
        <v>973912</v>
      </c>
      <c r="J85" s="7">
        <v>3370901</v>
      </c>
    </row>
    <row r="86" spans="1:10" x14ac:dyDescent="0.25">
      <c r="A86" s="5" t="s">
        <v>96</v>
      </c>
      <c r="B86" s="6">
        <v>12553</v>
      </c>
      <c r="C86" s="10">
        <v>2.98</v>
      </c>
      <c r="D86" s="7">
        <v>113534</v>
      </c>
      <c r="E86" s="7">
        <v>18037</v>
      </c>
      <c r="F86" s="7">
        <v>3702</v>
      </c>
      <c r="G86" s="7">
        <v>2133</v>
      </c>
      <c r="H86" s="7">
        <v>23872</v>
      </c>
      <c r="I86" s="7">
        <v>87101</v>
      </c>
      <c r="J86" s="7">
        <v>224507</v>
      </c>
    </row>
    <row r="87" spans="1:10" x14ac:dyDescent="0.25">
      <c r="A87" s="5" t="s">
        <v>97</v>
      </c>
      <c r="B87" s="6">
        <v>2522</v>
      </c>
      <c r="C87" s="10">
        <v>1.1299999999999999</v>
      </c>
      <c r="D87" s="7">
        <v>36903</v>
      </c>
      <c r="E87" s="7">
        <v>6638</v>
      </c>
      <c r="F87" s="7">
        <v>2275</v>
      </c>
      <c r="G87" s="7">
        <v>0</v>
      </c>
      <c r="H87" s="7">
        <v>8913</v>
      </c>
      <c r="I87" s="7">
        <v>8007</v>
      </c>
      <c r="J87" s="7">
        <v>53823</v>
      </c>
    </row>
    <row r="88" spans="1:10" x14ac:dyDescent="0.25">
      <c r="A88" s="5" t="s">
        <v>98</v>
      </c>
      <c r="B88" s="6">
        <v>2811</v>
      </c>
      <c r="C88" s="10">
        <v>2.5299999999999998</v>
      </c>
      <c r="D88" s="7">
        <v>116551</v>
      </c>
      <c r="E88" s="7">
        <v>19412</v>
      </c>
      <c r="F88" s="7">
        <v>3704</v>
      </c>
      <c r="G88" s="7">
        <v>4345</v>
      </c>
      <c r="H88" s="7">
        <v>27461</v>
      </c>
      <c r="I88" s="7">
        <v>100588</v>
      </c>
      <c r="J88" s="7">
        <v>244600</v>
      </c>
    </row>
    <row r="89" spans="1:10" x14ac:dyDescent="0.25">
      <c r="A89" s="5" t="s">
        <v>99</v>
      </c>
      <c r="B89" s="6">
        <v>21006</v>
      </c>
      <c r="C89" s="10">
        <v>5.89</v>
      </c>
      <c r="D89" s="7">
        <v>262817</v>
      </c>
      <c r="E89" s="7">
        <v>22569</v>
      </c>
      <c r="F89" s="7">
        <v>27972</v>
      </c>
      <c r="G89" s="7">
        <v>2133</v>
      </c>
      <c r="H89" s="7">
        <v>52674</v>
      </c>
      <c r="I89" s="7">
        <v>228407</v>
      </c>
      <c r="J89" s="7">
        <v>543898</v>
      </c>
    </row>
    <row r="90" spans="1:10" x14ac:dyDescent="0.25">
      <c r="A90" s="5" t="s">
        <v>100</v>
      </c>
      <c r="B90" s="6">
        <v>1004</v>
      </c>
      <c r="C90" s="10">
        <v>1.08</v>
      </c>
      <c r="D90" s="7">
        <v>37440</v>
      </c>
      <c r="E90" s="7">
        <v>14216</v>
      </c>
      <c r="F90" s="7">
        <v>2957</v>
      </c>
      <c r="G90" s="7">
        <v>220</v>
      </c>
      <c r="H90" s="7">
        <v>17393</v>
      </c>
      <c r="I90" s="7">
        <v>11390</v>
      </c>
      <c r="J90" s="7">
        <v>66223</v>
      </c>
    </row>
    <row r="91" spans="1:10" x14ac:dyDescent="0.25">
      <c r="A91" s="5" t="s">
        <v>101</v>
      </c>
      <c r="B91" s="6">
        <v>2533</v>
      </c>
      <c r="C91" s="10">
        <v>3.38</v>
      </c>
      <c r="D91" s="7">
        <v>116259</v>
      </c>
      <c r="E91" s="7">
        <v>4694</v>
      </c>
      <c r="F91" s="7">
        <v>2584</v>
      </c>
      <c r="G91" s="7">
        <v>662</v>
      </c>
      <c r="H91" s="7">
        <v>7940</v>
      </c>
      <c r="I91" s="7">
        <v>12225</v>
      </c>
      <c r="J91" s="7">
        <v>136424</v>
      </c>
    </row>
    <row r="92" spans="1:10" x14ac:dyDescent="0.25">
      <c r="A92" s="5" t="s">
        <v>102</v>
      </c>
      <c r="B92" s="6">
        <v>54445</v>
      </c>
      <c r="C92" s="10">
        <v>11</v>
      </c>
      <c r="D92" s="7">
        <v>574963</v>
      </c>
      <c r="E92" s="7">
        <v>63333</v>
      </c>
      <c r="F92" s="7">
        <v>34020</v>
      </c>
      <c r="G92" s="7">
        <v>5712</v>
      </c>
      <c r="H92" s="7">
        <v>103065</v>
      </c>
      <c r="I92" s="7">
        <v>430711</v>
      </c>
      <c r="J92" s="7">
        <v>1108739</v>
      </c>
    </row>
    <row r="93" spans="1:10" x14ac:dyDescent="0.25">
      <c r="A93" s="5" t="s">
        <v>103</v>
      </c>
      <c r="B93" s="6">
        <v>8212</v>
      </c>
      <c r="C93" s="10">
        <v>4.33</v>
      </c>
      <c r="D93" s="7">
        <v>228578</v>
      </c>
      <c r="E93" s="7">
        <v>14689</v>
      </c>
      <c r="F93" s="7">
        <v>2158</v>
      </c>
      <c r="G93" s="7">
        <v>3678</v>
      </c>
      <c r="H93" s="7">
        <v>20525</v>
      </c>
      <c r="I93" s="7">
        <v>96078</v>
      </c>
      <c r="J93" s="7">
        <v>345181</v>
      </c>
    </row>
    <row r="94" spans="1:10" x14ac:dyDescent="0.25">
      <c r="A94" s="5" t="s">
        <v>104</v>
      </c>
      <c r="B94" s="6">
        <v>14829</v>
      </c>
      <c r="C94" s="10">
        <v>8.25</v>
      </c>
      <c r="D94" s="7">
        <v>316693</v>
      </c>
      <c r="E94" s="7">
        <v>32953</v>
      </c>
      <c r="F94" s="7">
        <v>5991</v>
      </c>
      <c r="G94" s="7">
        <v>2361</v>
      </c>
      <c r="H94" s="7">
        <v>41305</v>
      </c>
      <c r="I94" s="7">
        <v>181735</v>
      </c>
      <c r="J94" s="7">
        <v>539733</v>
      </c>
    </row>
    <row r="95" spans="1:10" x14ac:dyDescent="0.25">
      <c r="A95" s="5" t="s">
        <v>105</v>
      </c>
      <c r="B95" s="10">
        <v>333</v>
      </c>
      <c r="C95" s="5">
        <v>0</v>
      </c>
      <c r="D95" s="7">
        <v>0</v>
      </c>
      <c r="E95" s="7">
        <v>0</v>
      </c>
      <c r="F95" s="7">
        <v>2035</v>
      </c>
      <c r="G95" s="7">
        <v>0</v>
      </c>
      <c r="H95" s="7">
        <v>2035</v>
      </c>
      <c r="I95" s="7">
        <v>7420</v>
      </c>
      <c r="J95" s="7">
        <v>9455</v>
      </c>
    </row>
    <row r="96" spans="1:10" x14ac:dyDescent="0.25">
      <c r="A96" s="5" t="s">
        <v>106</v>
      </c>
      <c r="B96" s="10">
        <v>634</v>
      </c>
      <c r="C96" s="10">
        <v>1</v>
      </c>
      <c r="D96" s="7">
        <v>5822</v>
      </c>
      <c r="E96" s="7">
        <v>3898</v>
      </c>
      <c r="F96" s="7">
        <v>0</v>
      </c>
      <c r="G96" s="7">
        <v>0</v>
      </c>
      <c r="H96" s="7">
        <v>3898</v>
      </c>
      <c r="I96" s="7">
        <v>2736</v>
      </c>
      <c r="J96" s="7">
        <v>12456</v>
      </c>
    </row>
    <row r="97" spans="1:10" x14ac:dyDescent="0.25">
      <c r="A97" s="5" t="s">
        <v>107</v>
      </c>
      <c r="B97" s="6">
        <v>4467</v>
      </c>
      <c r="C97" s="10">
        <v>9.0299999999999994</v>
      </c>
      <c r="D97" s="7">
        <v>522294</v>
      </c>
      <c r="E97" s="7">
        <v>73073</v>
      </c>
      <c r="F97" s="7">
        <v>30472</v>
      </c>
      <c r="G97" s="7">
        <v>7310</v>
      </c>
      <c r="H97" s="7">
        <v>110855</v>
      </c>
      <c r="I97" s="7">
        <v>314364</v>
      </c>
      <c r="J97" s="7">
        <v>947513</v>
      </c>
    </row>
    <row r="98" spans="1:10" x14ac:dyDescent="0.25">
      <c r="A98" s="5" t="s">
        <v>108</v>
      </c>
      <c r="B98" s="6">
        <v>17686</v>
      </c>
      <c r="C98" s="10">
        <v>8.11</v>
      </c>
      <c r="D98" s="7">
        <v>259840</v>
      </c>
      <c r="E98" s="7">
        <v>24964</v>
      </c>
      <c r="F98" s="7">
        <v>4756</v>
      </c>
      <c r="G98" s="7">
        <v>3928</v>
      </c>
      <c r="H98" s="7">
        <v>33648</v>
      </c>
      <c r="I98" s="7">
        <v>91306</v>
      </c>
      <c r="J98" s="7">
        <v>384794</v>
      </c>
    </row>
    <row r="99" spans="1:10" x14ac:dyDescent="0.25">
      <c r="A99" s="5" t="s">
        <v>109</v>
      </c>
      <c r="B99" s="6">
        <v>8635</v>
      </c>
      <c r="C99" s="10">
        <v>3.7</v>
      </c>
      <c r="D99" s="7">
        <v>151963</v>
      </c>
      <c r="E99" s="7">
        <v>29523</v>
      </c>
      <c r="F99" s="7">
        <v>5595</v>
      </c>
      <c r="G99" s="7">
        <v>150</v>
      </c>
      <c r="H99" s="7">
        <v>35268</v>
      </c>
      <c r="I99" s="7">
        <v>53688</v>
      </c>
      <c r="J99" s="7">
        <v>240919</v>
      </c>
    </row>
    <row r="100" spans="1:10" x14ac:dyDescent="0.25">
      <c r="A100" s="5" t="s">
        <v>110</v>
      </c>
      <c r="B100" s="10">
        <v>837</v>
      </c>
      <c r="C100" s="5">
        <v>0.65</v>
      </c>
      <c r="D100" s="7">
        <v>23286</v>
      </c>
      <c r="E100" s="7">
        <v>3585</v>
      </c>
      <c r="F100" s="7">
        <v>0</v>
      </c>
      <c r="G100" s="7">
        <v>0</v>
      </c>
      <c r="H100" s="7">
        <v>3585</v>
      </c>
      <c r="I100" s="7">
        <v>6248</v>
      </c>
      <c r="J100" s="7">
        <v>33119</v>
      </c>
    </row>
    <row r="101" spans="1:10" x14ac:dyDescent="0.25">
      <c r="A101" s="5" t="s">
        <v>111</v>
      </c>
      <c r="B101" s="6">
        <v>22163</v>
      </c>
      <c r="C101" s="10">
        <v>9.39</v>
      </c>
      <c r="D101" s="7">
        <v>425262</v>
      </c>
      <c r="E101" s="7">
        <v>33553</v>
      </c>
      <c r="F101" s="7">
        <v>21781</v>
      </c>
      <c r="G101" s="7">
        <v>1442</v>
      </c>
      <c r="H101" s="7">
        <v>56776</v>
      </c>
      <c r="I101" s="7">
        <v>169359</v>
      </c>
      <c r="J101" s="7">
        <v>651397</v>
      </c>
    </row>
    <row r="102" spans="1:10" x14ac:dyDescent="0.25">
      <c r="A102" s="5" t="s">
        <v>112</v>
      </c>
      <c r="B102" s="6">
        <v>8587</v>
      </c>
      <c r="C102" s="10">
        <v>3.25</v>
      </c>
      <c r="D102" s="7">
        <v>155344</v>
      </c>
      <c r="E102" s="7">
        <v>12591</v>
      </c>
      <c r="F102" s="7">
        <v>6377</v>
      </c>
      <c r="G102" s="7">
        <v>1629</v>
      </c>
      <c r="H102" s="7">
        <v>20597</v>
      </c>
      <c r="I102" s="7">
        <v>46932</v>
      </c>
      <c r="J102" s="7">
        <v>222873</v>
      </c>
    </row>
    <row r="103" spans="1:10" x14ac:dyDescent="0.25">
      <c r="A103" s="5" t="s">
        <v>113</v>
      </c>
      <c r="B103" s="6">
        <v>1897</v>
      </c>
      <c r="C103" s="10">
        <v>2.2000000000000002</v>
      </c>
      <c r="D103" s="7">
        <v>58759</v>
      </c>
      <c r="E103" s="7">
        <v>4371</v>
      </c>
      <c r="F103" s="7">
        <v>0</v>
      </c>
      <c r="G103" s="7">
        <v>226</v>
      </c>
      <c r="H103" s="7">
        <v>4597</v>
      </c>
      <c r="I103" s="7">
        <v>11508</v>
      </c>
      <c r="J103" s="7">
        <v>74864</v>
      </c>
    </row>
    <row r="104" spans="1:10" x14ac:dyDescent="0.25">
      <c r="A104" s="5" t="s">
        <v>114</v>
      </c>
      <c r="B104" s="6">
        <v>31519</v>
      </c>
      <c r="C104" s="10">
        <v>13.4</v>
      </c>
      <c r="D104" s="7">
        <v>589806</v>
      </c>
      <c r="E104" s="7">
        <v>48466</v>
      </c>
      <c r="F104" s="7">
        <v>41694</v>
      </c>
      <c r="G104" s="7">
        <v>6740</v>
      </c>
      <c r="H104" s="7">
        <v>96900</v>
      </c>
      <c r="I104" s="7">
        <v>285119</v>
      </c>
      <c r="J104" s="7">
        <v>971825</v>
      </c>
    </row>
    <row r="105" spans="1:10" x14ac:dyDescent="0.25">
      <c r="A105" s="5" t="s">
        <v>115</v>
      </c>
      <c r="B105" s="6">
        <v>16225</v>
      </c>
      <c r="C105" s="10">
        <v>15.6</v>
      </c>
      <c r="D105" s="7">
        <v>729516</v>
      </c>
      <c r="E105" s="7">
        <v>34988</v>
      </c>
      <c r="F105" s="7">
        <v>101328</v>
      </c>
      <c r="G105" s="7">
        <v>8486</v>
      </c>
      <c r="H105" s="7">
        <v>144802</v>
      </c>
      <c r="I105" s="7">
        <v>530581</v>
      </c>
      <c r="J105" s="7">
        <v>1404899</v>
      </c>
    </row>
    <row r="106" spans="1:10" x14ac:dyDescent="0.25">
      <c r="A106" s="5" t="s">
        <v>116</v>
      </c>
      <c r="B106" s="6">
        <v>2920</v>
      </c>
      <c r="C106" s="10">
        <v>1.78</v>
      </c>
      <c r="D106" s="7">
        <v>40752</v>
      </c>
      <c r="E106" s="7">
        <v>9718</v>
      </c>
      <c r="F106" s="7">
        <v>4245</v>
      </c>
      <c r="G106" s="7">
        <v>0</v>
      </c>
      <c r="H106" s="7">
        <v>13963</v>
      </c>
      <c r="I106" s="7">
        <v>25251</v>
      </c>
      <c r="J106" s="7">
        <v>79966</v>
      </c>
    </row>
    <row r="107" spans="1:10" x14ac:dyDescent="0.25">
      <c r="A107" s="5" t="s">
        <v>117</v>
      </c>
      <c r="B107" s="6">
        <v>52759</v>
      </c>
      <c r="C107" s="10">
        <v>11.2</v>
      </c>
      <c r="D107" s="7">
        <v>566548</v>
      </c>
      <c r="E107" s="7">
        <v>51855</v>
      </c>
      <c r="F107" s="7">
        <v>44852</v>
      </c>
      <c r="G107" s="7">
        <v>2579</v>
      </c>
      <c r="H107" s="7">
        <v>99286</v>
      </c>
      <c r="I107" s="7">
        <v>211414</v>
      </c>
      <c r="J107" s="7">
        <v>877248</v>
      </c>
    </row>
    <row r="108" spans="1:10" x14ac:dyDescent="0.25">
      <c r="A108" s="5" t="s">
        <v>118</v>
      </c>
      <c r="B108" s="6">
        <v>4681</v>
      </c>
      <c r="C108" s="10">
        <v>3.03</v>
      </c>
      <c r="D108" s="7">
        <v>103205</v>
      </c>
      <c r="E108" s="7">
        <v>20988</v>
      </c>
      <c r="F108" s="7">
        <v>2705</v>
      </c>
      <c r="G108" s="7">
        <v>2538</v>
      </c>
      <c r="H108" s="7">
        <v>26231</v>
      </c>
      <c r="I108" s="7">
        <v>110973</v>
      </c>
      <c r="J108" s="7">
        <v>240409</v>
      </c>
    </row>
    <row r="109" spans="1:10" x14ac:dyDescent="0.25">
      <c r="A109" s="5" t="s">
        <v>119</v>
      </c>
      <c r="B109" s="10">
        <v>873</v>
      </c>
      <c r="C109" s="5">
        <v>0.75</v>
      </c>
      <c r="D109" s="7">
        <v>21915</v>
      </c>
      <c r="E109" s="7">
        <v>1190</v>
      </c>
      <c r="F109" s="7">
        <v>0</v>
      </c>
      <c r="G109" s="7">
        <v>0</v>
      </c>
      <c r="H109" s="7">
        <v>1190</v>
      </c>
      <c r="I109" s="7">
        <v>23701</v>
      </c>
      <c r="J109" s="7">
        <v>46806</v>
      </c>
    </row>
    <row r="110" spans="1:10" x14ac:dyDescent="0.25">
      <c r="A110" s="5" t="s">
        <v>120</v>
      </c>
      <c r="B110" s="6">
        <v>10065</v>
      </c>
      <c r="C110" s="10">
        <v>3.2</v>
      </c>
      <c r="D110" s="7">
        <v>124184</v>
      </c>
      <c r="E110" s="7">
        <v>23878</v>
      </c>
      <c r="F110" s="7">
        <v>3163</v>
      </c>
      <c r="G110" s="7">
        <v>0</v>
      </c>
      <c r="H110" s="7">
        <v>27041</v>
      </c>
      <c r="I110" s="7">
        <v>87627</v>
      </c>
      <c r="J110" s="7">
        <v>238852</v>
      </c>
    </row>
    <row r="111" spans="1:10" x14ac:dyDescent="0.25">
      <c r="A111" s="5" t="s">
        <v>121</v>
      </c>
      <c r="B111" s="6">
        <v>23158</v>
      </c>
      <c r="C111" s="10">
        <v>7.5</v>
      </c>
      <c r="D111" s="7">
        <v>351126</v>
      </c>
      <c r="E111" s="7">
        <v>98577</v>
      </c>
      <c r="F111" s="7">
        <v>51094</v>
      </c>
      <c r="G111" s="7">
        <v>0</v>
      </c>
      <c r="H111" s="7">
        <v>149671</v>
      </c>
      <c r="I111" s="7">
        <v>252533</v>
      </c>
      <c r="J111" s="7">
        <v>753330</v>
      </c>
    </row>
    <row r="112" spans="1:10" x14ac:dyDescent="0.25">
      <c r="A112" s="5" t="s">
        <v>122</v>
      </c>
      <c r="B112" s="6">
        <v>6096</v>
      </c>
      <c r="C112" s="10">
        <v>4.5</v>
      </c>
      <c r="D112" s="7">
        <v>147270</v>
      </c>
      <c r="E112" s="7">
        <v>6403</v>
      </c>
      <c r="F112" s="7">
        <v>1492</v>
      </c>
      <c r="G112" s="7">
        <v>608</v>
      </c>
      <c r="H112" s="7">
        <v>8503</v>
      </c>
      <c r="I112" s="7">
        <v>151324</v>
      </c>
      <c r="J112" s="7">
        <v>307097</v>
      </c>
    </row>
    <row r="113" spans="1:10" x14ac:dyDescent="0.25">
      <c r="A113" s="5" t="s">
        <v>123</v>
      </c>
      <c r="B113" s="6">
        <v>1232</v>
      </c>
      <c r="C113" s="5">
        <v>0.55000000000000004</v>
      </c>
      <c r="D113" s="7">
        <v>15655</v>
      </c>
      <c r="E113" s="7">
        <v>5377</v>
      </c>
      <c r="F113" s="7">
        <v>0</v>
      </c>
      <c r="G113" s="7">
        <v>0</v>
      </c>
      <c r="H113" s="7">
        <v>5377</v>
      </c>
      <c r="I113" s="7">
        <v>7380</v>
      </c>
      <c r="J113" s="7">
        <v>28412</v>
      </c>
    </row>
    <row r="114" spans="1:10" x14ac:dyDescent="0.25">
      <c r="A114" s="5" t="s">
        <v>124</v>
      </c>
      <c r="B114" s="6">
        <v>9286</v>
      </c>
      <c r="C114" s="10">
        <v>10.65</v>
      </c>
      <c r="D114" s="7">
        <v>652049</v>
      </c>
      <c r="E114" s="7">
        <v>73097</v>
      </c>
      <c r="F114" s="7">
        <v>41084</v>
      </c>
      <c r="G114" s="7">
        <v>8251</v>
      </c>
      <c r="H114" s="7">
        <v>122432</v>
      </c>
      <c r="I114" s="7">
        <v>137646</v>
      </c>
      <c r="J114" s="7">
        <v>912127</v>
      </c>
    </row>
    <row r="115" spans="1:10" x14ac:dyDescent="0.25">
      <c r="A115" s="5" t="s">
        <v>125</v>
      </c>
      <c r="B115" s="6">
        <v>85846</v>
      </c>
      <c r="C115" s="10">
        <v>19.43</v>
      </c>
      <c r="D115" s="7">
        <v>951752</v>
      </c>
      <c r="E115" s="7">
        <v>69952</v>
      </c>
      <c r="F115" s="7">
        <v>24805</v>
      </c>
      <c r="G115" s="7">
        <v>15262</v>
      </c>
      <c r="H115" s="7">
        <v>110019</v>
      </c>
      <c r="I115" s="7">
        <v>452969</v>
      </c>
      <c r="J115" s="7">
        <v>1514740</v>
      </c>
    </row>
    <row r="116" spans="1:10" x14ac:dyDescent="0.25">
      <c r="A116" s="5" t="s">
        <v>126</v>
      </c>
      <c r="B116" s="6">
        <v>4261</v>
      </c>
      <c r="C116" s="10">
        <v>1.3</v>
      </c>
      <c r="D116" s="7">
        <v>77197</v>
      </c>
      <c r="E116" s="7">
        <v>7975</v>
      </c>
      <c r="F116" s="7">
        <v>2275</v>
      </c>
      <c r="G116" s="7">
        <v>0</v>
      </c>
      <c r="H116" s="7">
        <v>10250</v>
      </c>
      <c r="I116" s="7">
        <v>13644</v>
      </c>
      <c r="J116" s="7">
        <v>101091</v>
      </c>
    </row>
    <row r="117" spans="1:10" x14ac:dyDescent="0.25">
      <c r="A117" s="5" t="s">
        <v>127</v>
      </c>
      <c r="B117" s="6">
        <v>4750</v>
      </c>
      <c r="C117" s="10">
        <v>3.93</v>
      </c>
      <c r="D117" s="7">
        <v>237548</v>
      </c>
      <c r="E117" s="7">
        <v>19291</v>
      </c>
      <c r="F117" s="7">
        <v>10806</v>
      </c>
      <c r="G117" s="7">
        <v>749</v>
      </c>
      <c r="H117" s="7">
        <v>30846</v>
      </c>
      <c r="I117" s="7">
        <v>177904</v>
      </c>
      <c r="J117" s="7">
        <v>446298</v>
      </c>
    </row>
    <row r="118" spans="1:10" x14ac:dyDescent="0.25">
      <c r="A118" s="5" t="s">
        <v>128</v>
      </c>
      <c r="B118" s="6">
        <v>19943</v>
      </c>
      <c r="C118" s="10">
        <v>9.4</v>
      </c>
      <c r="D118" s="7">
        <v>478746</v>
      </c>
      <c r="E118" s="7">
        <v>36020</v>
      </c>
      <c r="F118" s="7">
        <v>12533</v>
      </c>
      <c r="G118" s="7">
        <v>7054</v>
      </c>
      <c r="H118" s="7">
        <v>55607</v>
      </c>
      <c r="I118" s="7">
        <v>115762</v>
      </c>
      <c r="J118" s="7">
        <v>650115</v>
      </c>
    </row>
    <row r="119" spans="1:10" x14ac:dyDescent="0.25">
      <c r="A119" s="5" t="s">
        <v>129</v>
      </c>
      <c r="B119" s="6">
        <v>41674</v>
      </c>
      <c r="C119" s="10">
        <v>28.1</v>
      </c>
      <c r="D119" s="7">
        <v>1436256</v>
      </c>
      <c r="E119" s="7">
        <v>115918</v>
      </c>
      <c r="F119" s="7">
        <v>159700</v>
      </c>
      <c r="G119" s="7">
        <v>22955</v>
      </c>
      <c r="H119" s="7">
        <v>298573</v>
      </c>
      <c r="I119" s="7">
        <v>551294</v>
      </c>
      <c r="J119" s="7">
        <v>2286123</v>
      </c>
    </row>
    <row r="120" spans="1:10" x14ac:dyDescent="0.25">
      <c r="A120" s="5" t="s">
        <v>130</v>
      </c>
      <c r="B120" s="6">
        <v>405262</v>
      </c>
      <c r="C120" s="10">
        <v>162.34</v>
      </c>
      <c r="D120" s="7">
        <v>14706821</v>
      </c>
      <c r="E120" s="7">
        <v>1123287</v>
      </c>
      <c r="F120" s="7">
        <v>2810707</v>
      </c>
      <c r="G120" s="7">
        <v>237421</v>
      </c>
      <c r="H120" s="7">
        <v>4171415</v>
      </c>
      <c r="I120" s="7">
        <v>3717047</v>
      </c>
      <c r="J120" s="7">
        <v>22595283</v>
      </c>
    </row>
    <row r="121" spans="1:10" x14ac:dyDescent="0.25">
      <c r="A121" s="5" t="s">
        <v>131</v>
      </c>
      <c r="B121" s="6">
        <v>8252</v>
      </c>
      <c r="C121" s="10">
        <v>5.63</v>
      </c>
      <c r="D121" s="7">
        <v>169025</v>
      </c>
      <c r="E121" s="7">
        <v>16960</v>
      </c>
      <c r="F121" s="7">
        <v>2969</v>
      </c>
      <c r="G121" s="7">
        <v>5497</v>
      </c>
      <c r="H121" s="7">
        <v>25426</v>
      </c>
      <c r="I121" s="7">
        <v>95222</v>
      </c>
      <c r="J121" s="7">
        <v>289673</v>
      </c>
    </row>
    <row r="122" spans="1:10" x14ac:dyDescent="0.25">
      <c r="A122" s="5" t="s">
        <v>132</v>
      </c>
      <c r="B122" s="6">
        <v>61254</v>
      </c>
      <c r="C122" s="10">
        <v>43.36</v>
      </c>
      <c r="D122" s="7">
        <v>2562537</v>
      </c>
      <c r="E122" s="7">
        <v>127389</v>
      </c>
      <c r="F122" s="7">
        <v>119608</v>
      </c>
      <c r="G122" s="7">
        <v>14005</v>
      </c>
      <c r="H122" s="7">
        <v>261002</v>
      </c>
      <c r="I122" s="7">
        <v>1045416</v>
      </c>
      <c r="J122" s="7">
        <v>3868955</v>
      </c>
    </row>
    <row r="123" spans="1:10" x14ac:dyDescent="0.25">
      <c r="A123" s="5" t="s">
        <v>133</v>
      </c>
      <c r="B123" s="6">
        <v>863407</v>
      </c>
      <c r="C123" s="10">
        <v>549</v>
      </c>
      <c r="D123" s="7">
        <v>39118022</v>
      </c>
      <c r="E123" s="7">
        <v>3009148</v>
      </c>
      <c r="F123" s="7">
        <v>8481733</v>
      </c>
      <c r="G123" s="7">
        <v>842452</v>
      </c>
      <c r="H123" s="7">
        <v>12333333</v>
      </c>
      <c r="I123" s="7">
        <v>19698597</v>
      </c>
      <c r="J123" s="7">
        <v>71149952</v>
      </c>
    </row>
    <row r="124" spans="1:10" x14ac:dyDescent="0.25">
      <c r="A124" s="5" t="s">
        <v>134</v>
      </c>
      <c r="B124" s="6">
        <v>301578</v>
      </c>
      <c r="C124" s="10">
        <v>328.5</v>
      </c>
      <c r="D124" s="7">
        <v>21359567</v>
      </c>
      <c r="E124" s="7">
        <v>911726</v>
      </c>
      <c r="F124" s="7">
        <v>1406772</v>
      </c>
      <c r="G124" s="7">
        <v>285674</v>
      </c>
      <c r="H124" s="7">
        <v>2604172</v>
      </c>
      <c r="I124" s="7">
        <v>8319953</v>
      </c>
      <c r="J124" s="7">
        <v>32283692</v>
      </c>
    </row>
    <row r="125" spans="1:10" x14ac:dyDescent="0.25">
      <c r="A125" s="5" t="s">
        <v>135</v>
      </c>
      <c r="B125" s="6">
        <v>4608</v>
      </c>
      <c r="C125" s="10">
        <v>3.17</v>
      </c>
      <c r="D125" s="7">
        <v>134307</v>
      </c>
      <c r="E125" s="7">
        <v>10510</v>
      </c>
      <c r="F125" s="7">
        <v>4411</v>
      </c>
      <c r="G125" s="7">
        <v>713</v>
      </c>
      <c r="H125" s="7">
        <v>15634</v>
      </c>
      <c r="I125" s="7">
        <v>56965</v>
      </c>
      <c r="J125" s="7">
        <v>206906</v>
      </c>
    </row>
    <row r="126" spans="1:10" x14ac:dyDescent="0.25">
      <c r="A126" s="5" t="s">
        <v>136</v>
      </c>
      <c r="B126" s="6">
        <v>1406</v>
      </c>
      <c r="C126" s="5">
        <v>0.75</v>
      </c>
      <c r="D126" s="7">
        <v>34420</v>
      </c>
      <c r="E126" s="7">
        <v>80</v>
      </c>
      <c r="F126" s="7">
        <v>1385</v>
      </c>
      <c r="G126" s="7">
        <v>0</v>
      </c>
      <c r="H126" s="7">
        <v>1465</v>
      </c>
      <c r="I126" s="7">
        <v>7409</v>
      </c>
      <c r="J126" s="7">
        <v>43294</v>
      </c>
    </row>
    <row r="127" spans="1:10" x14ac:dyDescent="0.25">
      <c r="A127" s="5" t="s">
        <v>137</v>
      </c>
      <c r="B127" s="6">
        <v>147730</v>
      </c>
      <c r="C127" s="10">
        <v>56.43</v>
      </c>
      <c r="D127" s="7">
        <v>3703400</v>
      </c>
      <c r="E127" s="7">
        <v>343470</v>
      </c>
      <c r="F127" s="7">
        <v>363135</v>
      </c>
      <c r="G127" s="7">
        <v>52927</v>
      </c>
      <c r="H127" s="7">
        <v>759532</v>
      </c>
      <c r="I127" s="7">
        <v>81729</v>
      </c>
      <c r="J127" s="7">
        <v>4544661</v>
      </c>
    </row>
    <row r="128" spans="1:10" x14ac:dyDescent="0.25">
      <c r="A128" s="5" t="s">
        <v>138</v>
      </c>
      <c r="B128" s="6">
        <v>4032</v>
      </c>
      <c r="C128" s="10">
        <v>2.08</v>
      </c>
      <c r="D128" s="7">
        <v>89789</v>
      </c>
      <c r="E128" s="7">
        <v>12826</v>
      </c>
      <c r="F128" s="7">
        <v>2377</v>
      </c>
      <c r="G128" s="7">
        <v>0</v>
      </c>
      <c r="H128" s="7">
        <v>15203</v>
      </c>
      <c r="I128" s="7">
        <v>39906</v>
      </c>
      <c r="J128" s="7">
        <v>144898</v>
      </c>
    </row>
    <row r="129" spans="1:10" x14ac:dyDescent="0.25">
      <c r="A129" s="5" t="s">
        <v>139</v>
      </c>
      <c r="B129" s="6">
        <v>4716</v>
      </c>
      <c r="C129" s="10">
        <v>2.9</v>
      </c>
      <c r="D129" s="7">
        <v>90718</v>
      </c>
      <c r="E129" s="7">
        <v>7881</v>
      </c>
      <c r="F129" s="7">
        <v>2035</v>
      </c>
      <c r="G129" s="7">
        <v>1060</v>
      </c>
      <c r="H129" s="7">
        <v>10976</v>
      </c>
      <c r="I129" s="7">
        <v>47868</v>
      </c>
      <c r="J129" s="7">
        <v>149562</v>
      </c>
    </row>
    <row r="130" spans="1:10" x14ac:dyDescent="0.25">
      <c r="A130" s="5" t="s">
        <v>140</v>
      </c>
      <c r="B130" s="6">
        <v>20022</v>
      </c>
      <c r="C130" s="10">
        <v>6.98</v>
      </c>
      <c r="D130" s="7">
        <v>490940</v>
      </c>
      <c r="E130" s="7">
        <v>45669</v>
      </c>
      <c r="F130" s="7">
        <v>9832</v>
      </c>
      <c r="G130" s="7">
        <v>2847</v>
      </c>
      <c r="H130" s="7">
        <v>58348</v>
      </c>
      <c r="I130" s="7">
        <v>309507</v>
      </c>
      <c r="J130" s="7">
        <v>858795</v>
      </c>
    </row>
    <row r="131" spans="1:10" x14ac:dyDescent="0.25">
      <c r="A131" s="5" t="s">
        <v>141</v>
      </c>
      <c r="B131" s="10">
        <v>993</v>
      </c>
      <c r="C131" s="10">
        <v>1.25</v>
      </c>
      <c r="D131" s="7">
        <v>40837</v>
      </c>
      <c r="E131" s="7">
        <v>4209</v>
      </c>
      <c r="F131" s="7">
        <v>2325</v>
      </c>
      <c r="G131" s="7">
        <v>0</v>
      </c>
      <c r="H131" s="7">
        <v>6534</v>
      </c>
      <c r="I131" s="7">
        <v>15468</v>
      </c>
      <c r="J131" s="7">
        <v>62839</v>
      </c>
    </row>
    <row r="132" spans="1:10" x14ac:dyDescent="0.25">
      <c r="A132" s="5" t="s">
        <v>142</v>
      </c>
      <c r="B132" s="6">
        <v>14435</v>
      </c>
      <c r="C132" s="10">
        <v>5.0999999999999996</v>
      </c>
      <c r="D132" s="7">
        <v>264483</v>
      </c>
      <c r="E132" s="7">
        <v>21675</v>
      </c>
      <c r="F132" s="7">
        <v>8758</v>
      </c>
      <c r="G132" s="7">
        <v>242</v>
      </c>
      <c r="H132" s="7">
        <v>30675</v>
      </c>
      <c r="I132" s="7">
        <v>87735</v>
      </c>
      <c r="J132" s="7">
        <v>382893</v>
      </c>
    </row>
    <row r="133" spans="1:10" x14ac:dyDescent="0.25">
      <c r="A133" s="5" t="s">
        <v>143</v>
      </c>
      <c r="B133" s="6">
        <v>1834</v>
      </c>
      <c r="C133" s="5">
        <v>0.75</v>
      </c>
      <c r="D133" s="7">
        <v>22500</v>
      </c>
      <c r="E133" s="7">
        <v>3717</v>
      </c>
      <c r="F133" s="7">
        <v>875</v>
      </c>
      <c r="G133" s="7">
        <v>0</v>
      </c>
      <c r="H133" s="7">
        <v>4592</v>
      </c>
      <c r="I133" s="7">
        <v>7825</v>
      </c>
      <c r="J133" s="7">
        <v>34917</v>
      </c>
    </row>
    <row r="134" spans="1:10" x14ac:dyDescent="0.25">
      <c r="A134" s="5" t="s">
        <v>144</v>
      </c>
      <c r="B134" s="6">
        <v>298915</v>
      </c>
      <c r="C134" s="10">
        <v>192.8</v>
      </c>
      <c r="D134" s="7">
        <v>10687966</v>
      </c>
      <c r="E134" s="7">
        <v>1004712</v>
      </c>
      <c r="F134" s="7">
        <v>1626637</v>
      </c>
      <c r="G134" s="7">
        <v>116601</v>
      </c>
      <c r="H134" s="7">
        <v>2747950</v>
      </c>
      <c r="I134" s="7">
        <v>3634590</v>
      </c>
      <c r="J134" s="7">
        <v>17070506</v>
      </c>
    </row>
    <row r="135" spans="1:10" x14ac:dyDescent="0.25">
      <c r="A135" s="5" t="s">
        <v>145</v>
      </c>
      <c r="B135" s="6">
        <v>1853</v>
      </c>
      <c r="C135" s="5">
        <v>0.4</v>
      </c>
      <c r="D135" s="7">
        <v>12918</v>
      </c>
      <c r="E135" s="7">
        <v>1908</v>
      </c>
      <c r="F135" s="7">
        <v>2035</v>
      </c>
      <c r="G135" s="7">
        <v>0</v>
      </c>
      <c r="H135" s="7">
        <v>3943</v>
      </c>
      <c r="I135" s="7">
        <v>2035</v>
      </c>
      <c r="J135" s="7">
        <v>18896</v>
      </c>
    </row>
    <row r="136" spans="1:10" x14ac:dyDescent="0.25">
      <c r="A136" s="5" t="s">
        <v>146</v>
      </c>
      <c r="B136" s="6">
        <v>31076</v>
      </c>
      <c r="C136" s="10">
        <v>10.65</v>
      </c>
      <c r="D136" s="7">
        <v>417919</v>
      </c>
      <c r="E136" s="7">
        <v>63308</v>
      </c>
      <c r="F136" s="7">
        <v>20853</v>
      </c>
      <c r="G136" s="7">
        <v>14028</v>
      </c>
      <c r="H136" s="7">
        <v>98189</v>
      </c>
      <c r="I136" s="7">
        <v>271596</v>
      </c>
      <c r="J136" s="7">
        <v>787704</v>
      </c>
    </row>
    <row r="137" spans="1:10" x14ac:dyDescent="0.25">
      <c r="A137" s="5" t="s">
        <v>147</v>
      </c>
      <c r="B137" s="6">
        <v>5999</v>
      </c>
      <c r="C137" s="10">
        <v>1.4</v>
      </c>
      <c r="D137" s="7">
        <v>43535</v>
      </c>
      <c r="E137" s="7">
        <v>12815</v>
      </c>
      <c r="F137" s="7">
        <v>2275</v>
      </c>
      <c r="G137" s="7">
        <v>822</v>
      </c>
      <c r="H137" s="7">
        <v>15912</v>
      </c>
      <c r="I137" s="7">
        <v>20294</v>
      </c>
      <c r="J137" s="7">
        <v>79741</v>
      </c>
    </row>
    <row r="138" spans="1:10" x14ac:dyDescent="0.25">
      <c r="A138" s="5" t="s">
        <v>148</v>
      </c>
      <c r="B138" s="6">
        <v>1316</v>
      </c>
      <c r="C138" s="5">
        <v>0.75</v>
      </c>
      <c r="D138" s="7">
        <v>23316</v>
      </c>
      <c r="E138" s="7">
        <v>1790</v>
      </c>
      <c r="F138" s="7">
        <v>1853</v>
      </c>
      <c r="G138" s="7">
        <v>0</v>
      </c>
      <c r="H138" s="7">
        <v>3643</v>
      </c>
      <c r="I138" s="7">
        <v>6216</v>
      </c>
      <c r="J138" s="7">
        <v>33175</v>
      </c>
    </row>
    <row r="139" spans="1:10" x14ac:dyDescent="0.25">
      <c r="A139" s="5" t="s">
        <v>149</v>
      </c>
      <c r="B139" s="6">
        <v>24487</v>
      </c>
      <c r="C139" s="10">
        <v>6.08</v>
      </c>
      <c r="D139" s="7">
        <v>226550</v>
      </c>
      <c r="E139" s="7">
        <v>17072</v>
      </c>
      <c r="F139" s="7">
        <v>7966</v>
      </c>
      <c r="G139" s="7">
        <v>3090</v>
      </c>
      <c r="H139" s="7">
        <v>28128</v>
      </c>
      <c r="I139" s="7">
        <v>125767</v>
      </c>
      <c r="J139" s="7">
        <v>380445</v>
      </c>
    </row>
    <row r="140" spans="1:10" x14ac:dyDescent="0.25">
      <c r="A140" s="5" t="s">
        <v>150</v>
      </c>
      <c r="B140" s="6">
        <v>82736</v>
      </c>
      <c r="C140" s="10">
        <v>42.9</v>
      </c>
      <c r="D140" s="7">
        <v>2467865</v>
      </c>
      <c r="E140" s="7">
        <v>159804</v>
      </c>
      <c r="F140" s="7">
        <v>95986</v>
      </c>
      <c r="G140" s="7">
        <v>24554</v>
      </c>
      <c r="H140" s="7">
        <v>280344</v>
      </c>
      <c r="I140" s="7">
        <v>580481</v>
      </c>
      <c r="J140" s="7">
        <v>3328690</v>
      </c>
    </row>
    <row r="141" spans="1:10" x14ac:dyDescent="0.25">
      <c r="A141" s="5" t="s">
        <v>151</v>
      </c>
      <c r="B141" s="6">
        <v>35065</v>
      </c>
      <c r="C141" s="10">
        <v>26.32</v>
      </c>
      <c r="D141" s="7">
        <v>2013517</v>
      </c>
      <c r="E141" s="7">
        <v>208275</v>
      </c>
      <c r="F141" s="7">
        <v>112828</v>
      </c>
      <c r="G141" s="7">
        <v>46659</v>
      </c>
      <c r="H141" s="7">
        <v>367762</v>
      </c>
      <c r="I141" s="7">
        <v>848837</v>
      </c>
      <c r="J141" s="7">
        <v>3230116</v>
      </c>
    </row>
    <row r="142" spans="1:10" x14ac:dyDescent="0.25">
      <c r="A142" s="5" t="s">
        <v>152</v>
      </c>
      <c r="B142" s="6">
        <v>3140</v>
      </c>
      <c r="C142" s="10">
        <v>1.63</v>
      </c>
      <c r="D142" s="7">
        <v>62602</v>
      </c>
      <c r="E142" s="7">
        <v>6519</v>
      </c>
      <c r="F142" s="7">
        <v>3351</v>
      </c>
      <c r="G142" s="7">
        <v>3485</v>
      </c>
      <c r="H142" s="7">
        <v>13355</v>
      </c>
      <c r="I142" s="7">
        <v>39509</v>
      </c>
      <c r="J142" s="7">
        <v>115466</v>
      </c>
    </row>
    <row r="143" spans="1:10" x14ac:dyDescent="0.25">
      <c r="A143" s="5" t="s">
        <v>153</v>
      </c>
      <c r="B143" s="6">
        <v>23514</v>
      </c>
      <c r="C143" s="10">
        <v>5.26</v>
      </c>
      <c r="D143" s="7">
        <v>338025</v>
      </c>
      <c r="E143" s="7">
        <v>37726</v>
      </c>
      <c r="F143" s="7">
        <v>12487</v>
      </c>
      <c r="G143" s="7">
        <v>1505</v>
      </c>
      <c r="H143" s="7">
        <v>51718</v>
      </c>
      <c r="I143" s="7">
        <v>147033</v>
      </c>
      <c r="J143" s="7">
        <v>536776</v>
      </c>
    </row>
    <row r="144" spans="1:10" x14ac:dyDescent="0.25">
      <c r="A144" s="5" t="s">
        <v>154</v>
      </c>
      <c r="B144" s="6">
        <v>8771</v>
      </c>
      <c r="C144" s="10">
        <v>9</v>
      </c>
      <c r="D144" s="7">
        <v>527754</v>
      </c>
      <c r="E144" s="7">
        <v>62541</v>
      </c>
      <c r="F144" s="7">
        <v>1622</v>
      </c>
      <c r="G144" s="7">
        <v>28086</v>
      </c>
      <c r="H144" s="7">
        <v>92249</v>
      </c>
      <c r="I144" s="7">
        <v>310465</v>
      </c>
      <c r="J144" s="7">
        <v>930468</v>
      </c>
    </row>
    <row r="145" spans="1:10" x14ac:dyDescent="0.25">
      <c r="A145" s="5" t="s">
        <v>155</v>
      </c>
      <c r="B145" s="6">
        <v>13031</v>
      </c>
      <c r="C145" s="10">
        <v>4.46</v>
      </c>
      <c r="D145" s="7">
        <v>247192</v>
      </c>
      <c r="E145" s="7">
        <v>25834</v>
      </c>
      <c r="F145" s="7">
        <v>19706</v>
      </c>
      <c r="G145" s="7">
        <v>6928</v>
      </c>
      <c r="H145" s="7">
        <v>52468</v>
      </c>
      <c r="I145" s="7">
        <v>117557</v>
      </c>
      <c r="J145" s="7">
        <v>417217</v>
      </c>
    </row>
    <row r="146" spans="1:10" x14ac:dyDescent="0.25">
      <c r="A146" s="5" t="s">
        <v>156</v>
      </c>
      <c r="B146" s="6">
        <v>38092</v>
      </c>
      <c r="C146" s="10">
        <v>9.58</v>
      </c>
      <c r="D146" s="7">
        <v>386613</v>
      </c>
      <c r="E146" s="7">
        <v>43730</v>
      </c>
      <c r="F146" s="7">
        <v>33393</v>
      </c>
      <c r="G146" s="7">
        <v>6187</v>
      </c>
      <c r="H146" s="7">
        <v>83310</v>
      </c>
      <c r="I146" s="7">
        <v>182239</v>
      </c>
      <c r="J146" s="7">
        <v>652162</v>
      </c>
    </row>
    <row r="147" spans="1:10" x14ac:dyDescent="0.25">
      <c r="A147" s="5" t="s">
        <v>157</v>
      </c>
      <c r="B147" s="6">
        <v>24010</v>
      </c>
      <c r="C147" s="10">
        <v>15.45</v>
      </c>
      <c r="D147" s="7">
        <v>857491</v>
      </c>
      <c r="E147" s="7">
        <v>84455</v>
      </c>
      <c r="F147" s="7">
        <v>99908</v>
      </c>
      <c r="G147" s="7">
        <v>7617</v>
      </c>
      <c r="H147" s="7">
        <v>191980</v>
      </c>
      <c r="I147" s="7">
        <v>298392</v>
      </c>
      <c r="J147" s="7">
        <v>1347863</v>
      </c>
    </row>
    <row r="148" spans="1:10" x14ac:dyDescent="0.25">
      <c r="A148" s="5" t="s">
        <v>158</v>
      </c>
      <c r="B148" s="10">
        <v>998</v>
      </c>
      <c r="C148" s="5">
        <v>0.59</v>
      </c>
      <c r="D148" s="7">
        <v>14488</v>
      </c>
      <c r="E148" s="7">
        <v>2307</v>
      </c>
      <c r="F148" s="7">
        <v>247</v>
      </c>
      <c r="G148" s="7">
        <v>0</v>
      </c>
      <c r="H148" s="7">
        <v>2554</v>
      </c>
      <c r="I148" s="7">
        <v>7049</v>
      </c>
      <c r="J148" s="7">
        <v>24091</v>
      </c>
    </row>
    <row r="149" spans="1:10" x14ac:dyDescent="0.25">
      <c r="A149" s="5" t="s">
        <v>159</v>
      </c>
      <c r="B149" s="6">
        <v>12184</v>
      </c>
      <c r="C149" s="10">
        <v>7.5</v>
      </c>
      <c r="D149" s="7">
        <v>429806</v>
      </c>
      <c r="E149" s="7">
        <v>38515</v>
      </c>
      <c r="F149" s="7">
        <v>23771</v>
      </c>
      <c r="G149" s="7">
        <v>50</v>
      </c>
      <c r="H149" s="7">
        <v>62336</v>
      </c>
      <c r="I149" s="7">
        <v>58346</v>
      </c>
      <c r="J149" s="7">
        <v>550488</v>
      </c>
    </row>
    <row r="150" spans="1:10" x14ac:dyDescent="0.25">
      <c r="A150" s="5" t="s">
        <v>160</v>
      </c>
      <c r="B150" s="6">
        <v>2164</v>
      </c>
      <c r="C150" s="10">
        <v>1.63</v>
      </c>
      <c r="D150" s="7">
        <v>51072</v>
      </c>
      <c r="E150" s="7">
        <v>3993</v>
      </c>
      <c r="F150" s="7">
        <v>2313</v>
      </c>
      <c r="G150" s="7">
        <v>3993</v>
      </c>
      <c r="H150" s="7">
        <v>10299</v>
      </c>
      <c r="I150" s="7">
        <v>30137</v>
      </c>
      <c r="J150" s="7">
        <v>91508</v>
      </c>
    </row>
    <row r="151" spans="1:10" x14ac:dyDescent="0.25">
      <c r="A151" s="5" t="s">
        <v>161</v>
      </c>
      <c r="B151" s="6">
        <v>1973</v>
      </c>
      <c r="C151" s="5">
        <v>0.5</v>
      </c>
      <c r="D151" s="7">
        <v>15338</v>
      </c>
      <c r="E151" s="7">
        <v>2767</v>
      </c>
      <c r="F151" s="7">
        <v>2056</v>
      </c>
      <c r="G151" s="7">
        <v>0</v>
      </c>
      <c r="H151" s="7">
        <v>4823</v>
      </c>
      <c r="I151" s="7">
        <v>3115</v>
      </c>
      <c r="J151" s="7">
        <v>23276</v>
      </c>
    </row>
    <row r="152" spans="1:10" x14ac:dyDescent="0.25">
      <c r="A152" s="5" t="s">
        <v>162</v>
      </c>
      <c r="B152" s="6">
        <v>18188</v>
      </c>
      <c r="C152" s="10">
        <v>5.4</v>
      </c>
      <c r="D152" s="7">
        <v>194584</v>
      </c>
      <c r="E152" s="7">
        <v>32501</v>
      </c>
      <c r="F152" s="7">
        <v>5290</v>
      </c>
      <c r="G152" s="7">
        <v>1749</v>
      </c>
      <c r="H152" s="7">
        <v>39540</v>
      </c>
      <c r="I152" s="7">
        <v>122647</v>
      </c>
      <c r="J152" s="7">
        <v>356771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049C-0FE7-4A5B-8491-9A01868FBD7E}">
  <dimension ref="A1:K45"/>
  <sheetViews>
    <sheetView workbookViewId="0">
      <selection activeCell="D12" sqref="D12"/>
    </sheetView>
  </sheetViews>
  <sheetFormatPr defaultRowHeight="15" x14ac:dyDescent="0.25"/>
  <cols>
    <col min="1" max="1" width="21.28515625" customWidth="1"/>
    <col min="2" max="2" width="16.85546875" bestFit="1" customWidth="1"/>
    <col min="3" max="3" width="18.28515625" customWidth="1"/>
    <col min="4" max="4" width="13.7109375" customWidth="1"/>
    <col min="5" max="11" width="18.28515625" customWidth="1"/>
  </cols>
  <sheetData>
    <row r="1" spans="1:11" x14ac:dyDescent="0.25">
      <c r="A1" s="84" t="s">
        <v>163</v>
      </c>
      <c r="B1" s="84"/>
      <c r="D1" s="2" t="s">
        <v>180</v>
      </c>
      <c r="E1" s="35"/>
      <c r="F1" s="2"/>
      <c r="G1" s="2"/>
      <c r="H1" s="2" t="s">
        <v>181</v>
      </c>
      <c r="I1" s="2"/>
      <c r="J1" s="2"/>
      <c r="K1" s="12"/>
    </row>
    <row r="2" spans="1:11" ht="60" x14ac:dyDescent="0.25">
      <c r="A2" s="40" t="s">
        <v>191</v>
      </c>
      <c r="B2" s="41" t="s">
        <v>182</v>
      </c>
      <c r="C2" s="41" t="s">
        <v>183</v>
      </c>
      <c r="D2" s="41" t="s">
        <v>184</v>
      </c>
      <c r="E2" s="41" t="s">
        <v>192</v>
      </c>
      <c r="F2" s="41" t="s">
        <v>186</v>
      </c>
      <c r="G2" s="41" t="s">
        <v>187</v>
      </c>
      <c r="H2" s="41" t="s">
        <v>193</v>
      </c>
      <c r="I2" s="41" t="s">
        <v>194</v>
      </c>
      <c r="J2" s="41" t="s">
        <v>195</v>
      </c>
    </row>
    <row r="3" spans="1:11" x14ac:dyDescent="0.25">
      <c r="A3" s="16" t="s">
        <v>166</v>
      </c>
      <c r="B3" s="42">
        <v>37792.346666666665</v>
      </c>
      <c r="C3" s="42">
        <v>21.929000000000002</v>
      </c>
      <c r="D3" s="17">
        <v>1417547.38</v>
      </c>
      <c r="E3" s="17">
        <v>110977.35333333333</v>
      </c>
      <c r="F3" s="17">
        <v>182063.44666666666</v>
      </c>
      <c r="G3" s="17">
        <v>20023.386666666665</v>
      </c>
      <c r="H3" s="17">
        <v>313064.18666666665</v>
      </c>
      <c r="I3" s="17">
        <v>612055.88</v>
      </c>
      <c r="J3" s="17">
        <v>2342667.4466666668</v>
      </c>
    </row>
    <row r="4" spans="1:11" x14ac:dyDescent="0.25">
      <c r="A4" s="1" t="s">
        <v>167</v>
      </c>
      <c r="B4" s="21">
        <v>8611</v>
      </c>
      <c r="C4" s="21">
        <v>4.4800000000000004</v>
      </c>
      <c r="D4" s="19">
        <v>193679.5</v>
      </c>
      <c r="E4" s="19">
        <v>19085</v>
      </c>
      <c r="F4" s="19">
        <v>5054.5</v>
      </c>
      <c r="G4" s="19">
        <v>2228.5</v>
      </c>
      <c r="H4" s="19">
        <v>30075.5</v>
      </c>
      <c r="I4" s="19">
        <v>87364</v>
      </c>
      <c r="J4" s="19">
        <v>309427</v>
      </c>
    </row>
    <row r="5" spans="1:11" x14ac:dyDescent="0.25">
      <c r="A5" s="22" t="s">
        <v>168</v>
      </c>
      <c r="B5" s="43">
        <v>5668852</v>
      </c>
      <c r="C5" s="43">
        <v>3289.3500000000004</v>
      </c>
      <c r="D5" s="23">
        <v>212632107</v>
      </c>
      <c r="E5" s="23">
        <v>16646603</v>
      </c>
      <c r="F5" s="23">
        <v>27309517</v>
      </c>
      <c r="G5" s="23">
        <v>3003508</v>
      </c>
      <c r="H5" s="23">
        <v>46959628</v>
      </c>
      <c r="I5" s="23">
        <v>91808382</v>
      </c>
      <c r="J5" s="23">
        <v>351400117</v>
      </c>
    </row>
    <row r="6" spans="1:11" x14ac:dyDescent="0.25">
      <c r="A6" s="1"/>
      <c r="B6" s="21"/>
      <c r="C6" s="21"/>
      <c r="D6" s="19"/>
      <c r="E6" s="19"/>
      <c r="F6" s="19"/>
      <c r="G6" s="19"/>
      <c r="H6" s="19"/>
      <c r="I6" s="19"/>
      <c r="J6" s="19"/>
    </row>
    <row r="7" spans="1:11" ht="60" x14ac:dyDescent="0.25">
      <c r="A7" s="14" t="s">
        <v>170</v>
      </c>
      <c r="B7" s="44" t="s">
        <v>182</v>
      </c>
      <c r="C7" s="44" t="s">
        <v>183</v>
      </c>
      <c r="D7" s="44" t="s">
        <v>184</v>
      </c>
      <c r="E7" s="44" t="s">
        <v>192</v>
      </c>
      <c r="F7" s="44" t="s">
        <v>186</v>
      </c>
      <c r="G7" s="44" t="s">
        <v>187</v>
      </c>
      <c r="H7" s="44" t="s">
        <v>193</v>
      </c>
      <c r="I7" s="44" t="s">
        <v>194</v>
      </c>
      <c r="J7" s="44" t="s">
        <v>195</v>
      </c>
    </row>
    <row r="8" spans="1:11" x14ac:dyDescent="0.25">
      <c r="A8" s="16" t="s">
        <v>166</v>
      </c>
      <c r="B8" s="42">
        <v>278909.42857142858</v>
      </c>
      <c r="C8" s="42">
        <v>173.50142857142856</v>
      </c>
      <c r="D8" s="17">
        <v>12207606.142857144</v>
      </c>
      <c r="E8" s="17">
        <v>875060.78571428568</v>
      </c>
      <c r="F8" s="17">
        <v>1785672.2857142857</v>
      </c>
      <c r="G8" s="17">
        <v>164958.21428571429</v>
      </c>
      <c r="H8" s="17">
        <v>2825691.2857142859</v>
      </c>
      <c r="I8" s="17">
        <v>5163164.5</v>
      </c>
      <c r="J8" s="17">
        <v>20196461.928571429</v>
      </c>
    </row>
    <row r="9" spans="1:11" x14ac:dyDescent="0.25">
      <c r="A9" s="1" t="s">
        <v>167</v>
      </c>
      <c r="B9" s="21">
        <v>185785</v>
      </c>
      <c r="C9" s="21">
        <v>94.314999999999998</v>
      </c>
      <c r="D9" s="19">
        <v>7195683</v>
      </c>
      <c r="E9" s="19">
        <v>408639.5</v>
      </c>
      <c r="F9" s="19">
        <v>884953.5</v>
      </c>
      <c r="G9" s="19">
        <v>114570.5</v>
      </c>
      <c r="H9" s="19">
        <v>1399270</v>
      </c>
      <c r="I9" s="19">
        <v>2165638</v>
      </c>
      <c r="J9" s="19">
        <v>10360885.5</v>
      </c>
    </row>
    <row r="10" spans="1:11" x14ac:dyDescent="0.25">
      <c r="A10" s="22" t="s">
        <v>168</v>
      </c>
      <c r="B10" s="43">
        <v>3904732</v>
      </c>
      <c r="C10" s="43">
        <v>2429.02</v>
      </c>
      <c r="D10" s="23">
        <v>170906486</v>
      </c>
      <c r="E10" s="23">
        <v>12250851</v>
      </c>
      <c r="F10" s="23">
        <v>24999412</v>
      </c>
      <c r="G10" s="23">
        <v>2309415</v>
      </c>
      <c r="H10" s="23">
        <v>39559678</v>
      </c>
      <c r="I10" s="23">
        <v>72284303</v>
      </c>
      <c r="J10" s="23">
        <v>282750467</v>
      </c>
    </row>
    <row r="11" spans="1:11" x14ac:dyDescent="0.25">
      <c r="A11" s="1"/>
      <c r="B11" s="21"/>
      <c r="C11" s="21"/>
      <c r="D11" s="19"/>
      <c r="E11" s="19"/>
      <c r="F11" s="19"/>
      <c r="G11" s="19"/>
      <c r="H11" s="19"/>
      <c r="I11" s="19"/>
      <c r="J11" s="19"/>
    </row>
    <row r="12" spans="1:11" ht="60" x14ac:dyDescent="0.25">
      <c r="A12" s="14" t="s">
        <v>171</v>
      </c>
      <c r="B12" s="44" t="s">
        <v>182</v>
      </c>
      <c r="C12" s="44" t="s">
        <v>183</v>
      </c>
      <c r="D12" s="44" t="s">
        <v>184</v>
      </c>
      <c r="E12" s="44" t="s">
        <v>192</v>
      </c>
      <c r="F12" s="44" t="s">
        <v>186</v>
      </c>
      <c r="G12" s="44" t="s">
        <v>187</v>
      </c>
      <c r="H12" s="44" t="s">
        <v>193</v>
      </c>
      <c r="I12" s="44" t="s">
        <v>194</v>
      </c>
      <c r="J12" s="44" t="s">
        <v>195</v>
      </c>
    </row>
    <row r="13" spans="1:11" x14ac:dyDescent="0.25">
      <c r="A13" s="16" t="s">
        <v>166</v>
      </c>
      <c r="B13" s="42">
        <v>43996.470588235294</v>
      </c>
      <c r="C13" s="42">
        <v>19.568235294117645</v>
      </c>
      <c r="D13" s="17">
        <v>1027947.3529411765</v>
      </c>
      <c r="E13" s="17">
        <v>104965.41176470589</v>
      </c>
      <c r="F13" s="17">
        <v>61879.76470588235</v>
      </c>
      <c r="G13" s="17">
        <v>19706.882352941175</v>
      </c>
      <c r="H13" s="17">
        <v>186552.0588235294</v>
      </c>
      <c r="I13" s="17">
        <v>488168.5294117647</v>
      </c>
      <c r="J13" s="17">
        <v>1702667.9411764706</v>
      </c>
    </row>
    <row r="14" spans="1:11" x14ac:dyDescent="0.25">
      <c r="A14" s="1" t="s">
        <v>167</v>
      </c>
      <c r="B14" s="21">
        <v>41674</v>
      </c>
      <c r="C14" s="21">
        <v>16.38</v>
      </c>
      <c r="D14" s="19">
        <v>833035</v>
      </c>
      <c r="E14" s="19">
        <v>94814</v>
      </c>
      <c r="F14" s="19">
        <v>46609</v>
      </c>
      <c r="G14" s="19">
        <v>14028</v>
      </c>
      <c r="H14" s="19">
        <v>159416</v>
      </c>
      <c r="I14" s="19">
        <v>425826</v>
      </c>
      <c r="J14" s="19">
        <v>1500666</v>
      </c>
    </row>
    <row r="15" spans="1:11" x14ac:dyDescent="0.25">
      <c r="A15" s="22" t="s">
        <v>168</v>
      </c>
      <c r="B15" s="43">
        <v>747940</v>
      </c>
      <c r="C15" s="43">
        <v>332.65999999999997</v>
      </c>
      <c r="D15" s="23">
        <v>17475105</v>
      </c>
      <c r="E15" s="23">
        <v>1784412</v>
      </c>
      <c r="F15" s="23">
        <v>1051956</v>
      </c>
      <c r="G15" s="23">
        <v>335017</v>
      </c>
      <c r="H15" s="23">
        <v>3171385</v>
      </c>
      <c r="I15" s="23">
        <v>8298865</v>
      </c>
      <c r="J15" s="23">
        <v>28945355</v>
      </c>
    </row>
    <row r="16" spans="1:11" x14ac:dyDescent="0.25">
      <c r="A16" s="1"/>
      <c r="B16" s="21"/>
      <c r="C16" s="21"/>
      <c r="D16" s="19"/>
      <c r="E16" s="19"/>
      <c r="F16" s="19"/>
      <c r="G16" s="19"/>
      <c r="H16" s="19"/>
      <c r="I16" s="19"/>
      <c r="J16" s="19"/>
    </row>
    <row r="17" spans="1:10" ht="60" x14ac:dyDescent="0.25">
      <c r="A17" s="14" t="s">
        <v>172</v>
      </c>
      <c r="B17" s="44" t="s">
        <v>182</v>
      </c>
      <c r="C17" s="44" t="s">
        <v>183</v>
      </c>
      <c r="D17" s="44" t="s">
        <v>184</v>
      </c>
      <c r="E17" s="44" t="s">
        <v>192</v>
      </c>
      <c r="F17" s="44" t="s">
        <v>186</v>
      </c>
      <c r="G17" s="44" t="s">
        <v>187</v>
      </c>
      <c r="H17" s="44" t="s">
        <v>193</v>
      </c>
      <c r="I17" s="44" t="s">
        <v>194</v>
      </c>
      <c r="J17" s="44" t="s">
        <v>195</v>
      </c>
    </row>
    <row r="18" spans="1:10" x14ac:dyDescent="0.25">
      <c r="A18" s="16" t="s">
        <v>166</v>
      </c>
      <c r="B18" s="42">
        <v>21376.391304347828</v>
      </c>
      <c r="C18" s="42">
        <v>9.9339130434782632</v>
      </c>
      <c r="D18" s="17">
        <v>487571.78260869568</v>
      </c>
      <c r="E18" s="17">
        <v>51627.82608695652</v>
      </c>
      <c r="F18" s="17">
        <v>29592.82608695652</v>
      </c>
      <c r="G18" s="17">
        <v>6010.478260869565</v>
      </c>
      <c r="H18" s="17">
        <v>87231.130434782608</v>
      </c>
      <c r="I18" s="17">
        <v>237857.86956521738</v>
      </c>
      <c r="J18" s="17">
        <v>812660.78260869568</v>
      </c>
    </row>
    <row r="19" spans="1:10" x14ac:dyDescent="0.25">
      <c r="A19" s="1" t="s">
        <v>167</v>
      </c>
      <c r="B19" s="21">
        <v>21563</v>
      </c>
      <c r="C19" s="21">
        <v>8.41</v>
      </c>
      <c r="D19" s="19">
        <v>425262</v>
      </c>
      <c r="E19" s="19">
        <v>44058</v>
      </c>
      <c r="F19" s="19">
        <v>12533</v>
      </c>
      <c r="G19" s="19">
        <v>3090</v>
      </c>
      <c r="H19" s="19">
        <v>69343</v>
      </c>
      <c r="I19" s="19">
        <v>175081</v>
      </c>
      <c r="J19" s="19">
        <v>651397</v>
      </c>
    </row>
    <row r="20" spans="1:10" x14ac:dyDescent="0.25">
      <c r="A20" s="22" t="s">
        <v>168</v>
      </c>
      <c r="B20" s="43">
        <v>491657</v>
      </c>
      <c r="C20" s="43">
        <v>228.48000000000005</v>
      </c>
      <c r="D20" s="23">
        <v>11214151</v>
      </c>
      <c r="E20" s="23">
        <v>1187440</v>
      </c>
      <c r="F20" s="23">
        <v>680635</v>
      </c>
      <c r="G20" s="23">
        <v>138241</v>
      </c>
      <c r="H20" s="23">
        <v>2006316</v>
      </c>
      <c r="I20" s="23">
        <v>5470731</v>
      </c>
      <c r="J20" s="23">
        <v>18691198</v>
      </c>
    </row>
    <row r="21" spans="1:10" x14ac:dyDescent="0.25">
      <c r="A21" s="1"/>
      <c r="B21" s="21"/>
      <c r="C21" s="21"/>
      <c r="D21" s="19"/>
      <c r="E21" s="19"/>
      <c r="F21" s="19"/>
      <c r="G21" s="19"/>
      <c r="H21" s="19"/>
      <c r="I21" s="19"/>
      <c r="J21" s="19"/>
    </row>
    <row r="22" spans="1:10" ht="60" x14ac:dyDescent="0.25">
      <c r="A22" s="14" t="s">
        <v>196</v>
      </c>
      <c r="B22" s="44" t="s">
        <v>182</v>
      </c>
      <c r="C22" s="44" t="s">
        <v>183</v>
      </c>
      <c r="D22" s="44" t="s">
        <v>184</v>
      </c>
      <c r="E22" s="44" t="s">
        <v>192</v>
      </c>
      <c r="F22" s="44" t="s">
        <v>186</v>
      </c>
      <c r="G22" s="44" t="s">
        <v>187</v>
      </c>
      <c r="H22" s="44" t="s">
        <v>193</v>
      </c>
      <c r="I22" s="44" t="s">
        <v>194</v>
      </c>
      <c r="J22" s="44" t="s">
        <v>195</v>
      </c>
    </row>
    <row r="23" spans="1:10" x14ac:dyDescent="0.25">
      <c r="A23" s="16" t="s">
        <v>166</v>
      </c>
      <c r="B23" s="42">
        <v>12343.117647058823</v>
      </c>
      <c r="C23" s="42">
        <v>5.8558823529411761</v>
      </c>
      <c r="D23" s="17">
        <v>262245.9411764706</v>
      </c>
      <c r="E23" s="17">
        <v>22385.058823529413</v>
      </c>
      <c r="F23" s="17">
        <v>12121.294117647059</v>
      </c>
      <c r="G23" s="17">
        <v>2341.5882352941176</v>
      </c>
      <c r="H23" s="17">
        <v>36847.941176470587</v>
      </c>
      <c r="I23" s="17">
        <v>115315.82352941176</v>
      </c>
      <c r="J23" s="17">
        <v>414409.70588235295</v>
      </c>
    </row>
    <row r="24" spans="1:10" x14ac:dyDescent="0.25">
      <c r="A24" s="1" t="s">
        <v>167</v>
      </c>
      <c r="B24" s="21">
        <v>12553</v>
      </c>
      <c r="C24" s="21">
        <v>5.0999999999999996</v>
      </c>
      <c r="D24" s="19">
        <v>247192</v>
      </c>
      <c r="E24" s="19">
        <v>19769</v>
      </c>
      <c r="F24" s="19">
        <v>5098</v>
      </c>
      <c r="G24" s="19">
        <v>1800</v>
      </c>
      <c r="H24" s="19">
        <v>27732</v>
      </c>
      <c r="I24" s="19">
        <v>87735</v>
      </c>
      <c r="J24" s="19">
        <v>382893</v>
      </c>
    </row>
    <row r="25" spans="1:10" x14ac:dyDescent="0.25">
      <c r="A25" s="22" t="s">
        <v>168</v>
      </c>
      <c r="B25" s="43">
        <v>209833</v>
      </c>
      <c r="C25" s="43">
        <v>99.55</v>
      </c>
      <c r="D25" s="23">
        <v>4458181</v>
      </c>
      <c r="E25" s="23">
        <v>380546</v>
      </c>
      <c r="F25" s="23">
        <v>206062</v>
      </c>
      <c r="G25" s="23">
        <v>39807</v>
      </c>
      <c r="H25" s="23">
        <v>626415</v>
      </c>
      <c r="I25" s="23">
        <v>1960369</v>
      </c>
      <c r="J25" s="23">
        <v>7044965</v>
      </c>
    </row>
    <row r="26" spans="1:10" x14ac:dyDescent="0.25">
      <c r="A26" s="1"/>
      <c r="B26" s="21"/>
      <c r="C26" s="21"/>
      <c r="D26" s="19"/>
      <c r="E26" s="19"/>
      <c r="F26" s="19"/>
      <c r="G26" s="19"/>
      <c r="H26" s="19"/>
      <c r="I26" s="19"/>
      <c r="J26" s="19"/>
    </row>
    <row r="27" spans="1:10" ht="60" x14ac:dyDescent="0.25">
      <c r="A27" s="14" t="s">
        <v>174</v>
      </c>
      <c r="B27" s="44" t="s">
        <v>182</v>
      </c>
      <c r="C27" s="44" t="s">
        <v>183</v>
      </c>
      <c r="D27" s="44" t="s">
        <v>184</v>
      </c>
      <c r="E27" s="44" t="s">
        <v>192</v>
      </c>
      <c r="F27" s="44" t="s">
        <v>186</v>
      </c>
      <c r="G27" s="44" t="s">
        <v>187</v>
      </c>
      <c r="H27" s="44" t="s">
        <v>193</v>
      </c>
      <c r="I27" s="44" t="s">
        <v>194</v>
      </c>
      <c r="J27" s="44" t="s">
        <v>195</v>
      </c>
    </row>
    <row r="28" spans="1:10" x14ac:dyDescent="0.25">
      <c r="A28" s="16" t="s">
        <v>166</v>
      </c>
      <c r="B28" s="42">
        <v>7910.5263157894733</v>
      </c>
      <c r="C28" s="42">
        <v>4.5242105263157901</v>
      </c>
      <c r="D28" s="17">
        <v>216801.26315789475</v>
      </c>
      <c r="E28" s="17">
        <v>23513.736842105263</v>
      </c>
      <c r="F28" s="17">
        <v>10149.894736842105</v>
      </c>
      <c r="G28" s="17">
        <v>4446.4736842105267</v>
      </c>
      <c r="H28" s="17">
        <v>38110.105263157893</v>
      </c>
      <c r="I28" s="17">
        <v>92499.631578947374</v>
      </c>
      <c r="J28" s="17">
        <v>347411</v>
      </c>
    </row>
    <row r="29" spans="1:10" x14ac:dyDescent="0.25">
      <c r="A29" s="1" t="s">
        <v>167</v>
      </c>
      <c r="B29" s="21">
        <v>8252</v>
      </c>
      <c r="C29" s="21">
        <v>3.7</v>
      </c>
      <c r="D29" s="19">
        <v>151963</v>
      </c>
      <c r="E29" s="19">
        <v>14689</v>
      </c>
      <c r="F29" s="19">
        <v>5315</v>
      </c>
      <c r="G29" s="19">
        <v>1849</v>
      </c>
      <c r="H29" s="19">
        <v>25426</v>
      </c>
      <c r="I29" s="19">
        <v>71387</v>
      </c>
      <c r="J29" s="19">
        <v>240919</v>
      </c>
    </row>
    <row r="30" spans="1:10" x14ac:dyDescent="0.25">
      <c r="A30" s="22" t="s">
        <v>168</v>
      </c>
      <c r="B30" s="43">
        <v>150300</v>
      </c>
      <c r="C30" s="43">
        <v>85.960000000000008</v>
      </c>
      <c r="D30" s="23">
        <v>4119224</v>
      </c>
      <c r="E30" s="23">
        <v>446761</v>
      </c>
      <c r="F30" s="23">
        <v>192848</v>
      </c>
      <c r="G30" s="23">
        <v>84483</v>
      </c>
      <c r="H30" s="23">
        <v>724092</v>
      </c>
      <c r="I30" s="23">
        <v>1757493</v>
      </c>
      <c r="J30" s="23">
        <v>6600809</v>
      </c>
    </row>
    <row r="31" spans="1:10" x14ac:dyDescent="0.25">
      <c r="A31" s="1"/>
      <c r="B31" s="21"/>
      <c r="C31" s="21"/>
      <c r="D31" s="19"/>
      <c r="E31" s="19"/>
      <c r="F31" s="19"/>
      <c r="G31" s="19"/>
      <c r="H31" s="19"/>
      <c r="I31" s="19"/>
      <c r="J31" s="19"/>
    </row>
    <row r="32" spans="1:10" ht="60" x14ac:dyDescent="0.25">
      <c r="A32" s="45" t="s">
        <v>175</v>
      </c>
      <c r="B32" s="44" t="s">
        <v>182</v>
      </c>
      <c r="C32" s="44" t="s">
        <v>183</v>
      </c>
      <c r="D32" s="44" t="s">
        <v>184</v>
      </c>
      <c r="E32" s="44" t="s">
        <v>192</v>
      </c>
      <c r="F32" s="44" t="s">
        <v>186</v>
      </c>
      <c r="G32" s="44" t="s">
        <v>187</v>
      </c>
      <c r="H32" s="44" t="s">
        <v>193</v>
      </c>
      <c r="I32" s="44" t="s">
        <v>194</v>
      </c>
      <c r="J32" s="44" t="s">
        <v>195</v>
      </c>
    </row>
    <row r="33" spans="1:10" x14ac:dyDescent="0.25">
      <c r="A33" s="16" t="s">
        <v>166</v>
      </c>
      <c r="B33" s="42">
        <v>4409.875</v>
      </c>
      <c r="C33" s="42">
        <v>3.1287500000000001</v>
      </c>
      <c r="D33" s="17">
        <v>133211.54166666666</v>
      </c>
      <c r="E33" s="17">
        <v>16690.333333333332</v>
      </c>
      <c r="F33" s="17">
        <v>5162.375</v>
      </c>
      <c r="G33" s="17">
        <v>3244.625</v>
      </c>
      <c r="H33" s="17">
        <v>25097.333333333332</v>
      </c>
      <c r="I33" s="17">
        <v>62399.416666666664</v>
      </c>
      <c r="J33" s="17">
        <v>220708.29166666666</v>
      </c>
    </row>
    <row r="34" spans="1:10" x14ac:dyDescent="0.25">
      <c r="A34" s="1" t="s">
        <v>167</v>
      </c>
      <c r="B34" s="21">
        <v>4479.5</v>
      </c>
      <c r="C34" s="21">
        <v>2.84</v>
      </c>
      <c r="D34" s="19">
        <v>103296</v>
      </c>
      <c r="E34" s="19">
        <v>12820.5</v>
      </c>
      <c r="F34" s="19">
        <v>2651</v>
      </c>
      <c r="G34" s="19">
        <v>1350.5</v>
      </c>
      <c r="H34" s="19">
        <v>15979.5</v>
      </c>
      <c r="I34" s="19">
        <v>46567.5</v>
      </c>
      <c r="J34" s="19">
        <v>157757</v>
      </c>
    </row>
    <row r="35" spans="1:10" x14ac:dyDescent="0.25">
      <c r="A35" s="22" t="s">
        <v>168</v>
      </c>
      <c r="B35" s="43">
        <v>105837</v>
      </c>
      <c r="C35" s="43">
        <v>75.09</v>
      </c>
      <c r="D35" s="23">
        <v>3197077</v>
      </c>
      <c r="E35" s="23">
        <v>400568</v>
      </c>
      <c r="F35" s="23">
        <v>123897</v>
      </c>
      <c r="G35" s="23">
        <v>77871</v>
      </c>
      <c r="H35" s="23">
        <v>602336</v>
      </c>
      <c r="I35" s="23">
        <v>1497586</v>
      </c>
      <c r="J35" s="23">
        <v>5296999</v>
      </c>
    </row>
    <row r="36" spans="1:10" x14ac:dyDescent="0.25">
      <c r="A36" s="1"/>
      <c r="B36" s="21"/>
      <c r="C36" s="21"/>
      <c r="D36" s="19"/>
      <c r="E36" s="19"/>
      <c r="F36" s="19"/>
      <c r="G36" s="19"/>
      <c r="H36" s="19"/>
      <c r="I36" s="19"/>
      <c r="J36" s="19"/>
    </row>
    <row r="37" spans="1:10" ht="60" x14ac:dyDescent="0.25">
      <c r="A37" s="45" t="s">
        <v>197</v>
      </c>
      <c r="B37" s="44" t="s">
        <v>182</v>
      </c>
      <c r="C37" s="44" t="s">
        <v>183</v>
      </c>
      <c r="D37" s="44" t="s">
        <v>184</v>
      </c>
      <c r="E37" s="44" t="s">
        <v>192</v>
      </c>
      <c r="F37" s="44" t="s">
        <v>186</v>
      </c>
      <c r="G37" s="44" t="s">
        <v>187</v>
      </c>
      <c r="H37" s="44" t="s">
        <v>193</v>
      </c>
      <c r="I37" s="44" t="s">
        <v>194</v>
      </c>
      <c r="J37" s="44" t="s">
        <v>195</v>
      </c>
    </row>
    <row r="38" spans="1:10" x14ac:dyDescent="0.25">
      <c r="A38" s="16" t="s">
        <v>166</v>
      </c>
      <c r="B38" s="42">
        <v>2132.1</v>
      </c>
      <c r="C38" s="42">
        <v>1.3870000000000002</v>
      </c>
      <c r="D38" s="17">
        <v>47916.1</v>
      </c>
      <c r="E38" s="17">
        <v>6794.9</v>
      </c>
      <c r="F38" s="17">
        <v>1962.8</v>
      </c>
      <c r="G38" s="17">
        <v>922.7</v>
      </c>
      <c r="H38" s="17">
        <v>9680.4</v>
      </c>
      <c r="I38" s="17">
        <v>20284.900000000001</v>
      </c>
      <c r="J38" s="17">
        <v>77881.399999999994</v>
      </c>
    </row>
    <row r="39" spans="1:10" x14ac:dyDescent="0.25">
      <c r="A39" s="1" t="s">
        <v>167</v>
      </c>
      <c r="B39" s="21">
        <v>1935</v>
      </c>
      <c r="C39" s="21">
        <v>1.3599999999999999</v>
      </c>
      <c r="D39" s="19">
        <v>42393.5</v>
      </c>
      <c r="E39" s="19">
        <v>5330</v>
      </c>
      <c r="F39" s="19">
        <v>2208.5</v>
      </c>
      <c r="G39" s="19">
        <v>187.5</v>
      </c>
      <c r="H39" s="19">
        <v>8513.5</v>
      </c>
      <c r="I39" s="19">
        <v>14324.5</v>
      </c>
      <c r="J39" s="19">
        <v>73915.5</v>
      </c>
    </row>
    <row r="40" spans="1:10" x14ac:dyDescent="0.25">
      <c r="A40" s="22" t="s">
        <v>168</v>
      </c>
      <c r="B40" s="43">
        <v>42642</v>
      </c>
      <c r="C40" s="43">
        <v>27.740000000000006</v>
      </c>
      <c r="D40" s="23">
        <v>958322</v>
      </c>
      <c r="E40" s="23">
        <v>135898</v>
      </c>
      <c r="F40" s="23">
        <v>39256</v>
      </c>
      <c r="G40" s="23">
        <v>18454</v>
      </c>
      <c r="H40" s="23">
        <v>193608</v>
      </c>
      <c r="I40" s="23">
        <v>405698</v>
      </c>
      <c r="J40" s="23">
        <v>1557628</v>
      </c>
    </row>
    <row r="41" spans="1:10" x14ac:dyDescent="0.25">
      <c r="A41" s="1"/>
      <c r="B41" s="21"/>
      <c r="C41" s="21"/>
      <c r="D41" s="19"/>
      <c r="E41" s="19"/>
      <c r="F41" s="19"/>
      <c r="G41" s="19"/>
      <c r="H41" s="19"/>
      <c r="I41" s="19"/>
      <c r="J41" s="19"/>
    </row>
    <row r="42" spans="1:10" ht="60" x14ac:dyDescent="0.25">
      <c r="A42" s="45" t="s">
        <v>198</v>
      </c>
      <c r="B42" s="44" t="s">
        <v>182</v>
      </c>
      <c r="C42" s="44" t="s">
        <v>183</v>
      </c>
      <c r="D42" s="44" t="s">
        <v>184</v>
      </c>
      <c r="E42" s="44" t="s">
        <v>192</v>
      </c>
      <c r="F42" s="44" t="s">
        <v>186</v>
      </c>
      <c r="G42" s="44" t="s">
        <v>187</v>
      </c>
      <c r="H42" s="44" t="s">
        <v>193</v>
      </c>
      <c r="I42" s="44" t="s">
        <v>194</v>
      </c>
      <c r="J42" s="44" t="s">
        <v>195</v>
      </c>
    </row>
    <row r="43" spans="1:10" x14ac:dyDescent="0.25">
      <c r="A43" s="16" t="s">
        <v>166</v>
      </c>
      <c r="B43" s="42">
        <v>994.4375</v>
      </c>
      <c r="C43" s="42">
        <v>0.67812499999999998</v>
      </c>
      <c r="D43" s="17">
        <v>18972.5625</v>
      </c>
      <c r="E43" s="17">
        <v>3757.9375</v>
      </c>
      <c r="F43" s="17">
        <v>965.6875</v>
      </c>
      <c r="G43" s="17">
        <v>13.75</v>
      </c>
      <c r="H43" s="17">
        <v>4737.375</v>
      </c>
      <c r="I43" s="17">
        <v>8333.5625</v>
      </c>
      <c r="J43" s="17">
        <v>32043.5</v>
      </c>
    </row>
    <row r="44" spans="1:10" x14ac:dyDescent="0.25">
      <c r="A44" s="1" t="s">
        <v>167</v>
      </c>
      <c r="B44" s="21">
        <v>1001</v>
      </c>
      <c r="C44" s="21">
        <v>0.7</v>
      </c>
      <c r="D44" s="19">
        <v>17092.5</v>
      </c>
      <c r="E44" s="19">
        <v>2946</v>
      </c>
      <c r="F44" s="19">
        <v>221</v>
      </c>
      <c r="G44" s="19">
        <v>0</v>
      </c>
      <c r="H44" s="19">
        <v>3770.5</v>
      </c>
      <c r="I44" s="19">
        <v>7394.5</v>
      </c>
      <c r="J44" s="19">
        <v>30741.5</v>
      </c>
    </row>
    <row r="45" spans="1:10" x14ac:dyDescent="0.25">
      <c r="A45" s="22" t="s">
        <v>168</v>
      </c>
      <c r="B45" s="43">
        <v>15911</v>
      </c>
      <c r="C45" s="43">
        <v>10.85</v>
      </c>
      <c r="D45" s="23">
        <v>303561</v>
      </c>
      <c r="E45" s="23">
        <v>60127</v>
      </c>
      <c r="F45" s="23">
        <v>15451</v>
      </c>
      <c r="G45" s="23">
        <v>220</v>
      </c>
      <c r="H45" s="23">
        <v>75798</v>
      </c>
      <c r="I45" s="23">
        <v>133337</v>
      </c>
      <c r="J45" s="23">
        <v>512696</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B40C1-C805-479F-A220-464F19E02CEC}">
  <dimension ref="A1:Q302"/>
  <sheetViews>
    <sheetView workbookViewId="0">
      <selection activeCell="F21" sqref="F21"/>
    </sheetView>
  </sheetViews>
  <sheetFormatPr defaultColWidth="5.28515625" defaultRowHeight="15" x14ac:dyDescent="0.25"/>
  <cols>
    <col min="1" max="1" width="35.7109375" style="5" customWidth="1"/>
    <col min="2" max="2" width="11.42578125" style="5" customWidth="1"/>
    <col min="3" max="10" width="12.85546875" style="5" customWidth="1"/>
  </cols>
  <sheetData>
    <row r="1" spans="1:17" x14ac:dyDescent="0.25">
      <c r="A1" s="46" t="s">
        <v>0</v>
      </c>
      <c r="B1" s="46"/>
      <c r="C1" s="46"/>
      <c r="D1" s="46"/>
      <c r="E1" s="46"/>
      <c r="F1" s="46" t="s">
        <v>199</v>
      </c>
      <c r="G1" s="46"/>
      <c r="H1" s="46"/>
      <c r="I1" s="46"/>
      <c r="J1" s="46"/>
      <c r="K1" s="46"/>
      <c r="L1" s="46"/>
      <c r="M1" s="46"/>
    </row>
    <row r="2" spans="1:17" ht="39" x14ac:dyDescent="0.25">
      <c r="A2" s="47" t="s">
        <v>200</v>
      </c>
      <c r="B2" s="48" t="s">
        <v>201</v>
      </c>
      <c r="C2" s="48" t="s">
        <v>202</v>
      </c>
      <c r="D2" s="48" t="s">
        <v>203</v>
      </c>
      <c r="E2" s="48" t="s">
        <v>204</v>
      </c>
      <c r="F2" s="48" t="s">
        <v>205</v>
      </c>
      <c r="G2" s="48" t="s">
        <v>206</v>
      </c>
      <c r="H2" s="49" t="s">
        <v>207</v>
      </c>
      <c r="I2" s="48" t="s">
        <v>208</v>
      </c>
      <c r="J2" s="48" t="s">
        <v>209</v>
      </c>
    </row>
    <row r="3" spans="1:17" x14ac:dyDescent="0.25">
      <c r="A3" s="5" t="s">
        <v>13</v>
      </c>
      <c r="B3" s="6">
        <v>25314</v>
      </c>
      <c r="C3" s="6">
        <v>47448</v>
      </c>
      <c r="D3" s="10">
        <v>0</v>
      </c>
      <c r="E3" s="6">
        <v>2364</v>
      </c>
      <c r="F3" s="10">
        <v>0</v>
      </c>
      <c r="G3" s="6">
        <v>2666</v>
      </c>
      <c r="H3" s="10">
        <v>0</v>
      </c>
      <c r="I3" s="10">
        <v>112</v>
      </c>
      <c r="J3" s="10">
        <v>0</v>
      </c>
      <c r="K3" s="10"/>
      <c r="L3" s="6"/>
      <c r="M3" s="10"/>
      <c r="N3" s="6"/>
      <c r="O3" s="6"/>
      <c r="P3" s="50"/>
      <c r="Q3" s="50"/>
    </row>
    <row r="4" spans="1:17" x14ac:dyDescent="0.25">
      <c r="A4" s="5" t="s">
        <v>14</v>
      </c>
      <c r="B4" s="6">
        <v>1730</v>
      </c>
      <c r="C4" s="6">
        <v>6568</v>
      </c>
      <c r="D4" s="10">
        <v>0</v>
      </c>
      <c r="E4" s="10">
        <v>0</v>
      </c>
      <c r="F4" s="10">
        <v>0</v>
      </c>
      <c r="G4" s="10">
        <v>0</v>
      </c>
      <c r="H4" s="10">
        <v>0</v>
      </c>
      <c r="I4" s="10">
        <v>1</v>
      </c>
      <c r="J4" s="10">
        <v>0</v>
      </c>
      <c r="K4" s="10"/>
      <c r="L4" s="10"/>
      <c r="M4" s="10"/>
      <c r="N4" s="6"/>
      <c r="O4" s="6"/>
      <c r="P4" s="50"/>
      <c r="Q4" s="50"/>
    </row>
    <row r="5" spans="1:17" x14ac:dyDescent="0.25">
      <c r="A5" s="5" t="s">
        <v>15</v>
      </c>
      <c r="B5" s="6">
        <v>1349</v>
      </c>
      <c r="C5" s="6">
        <v>11174</v>
      </c>
      <c r="D5" s="10">
        <v>0</v>
      </c>
      <c r="E5" s="10">
        <v>0</v>
      </c>
      <c r="F5" s="10">
        <v>0</v>
      </c>
      <c r="G5" s="10">
        <v>0</v>
      </c>
      <c r="H5" s="10">
        <v>0</v>
      </c>
      <c r="I5" s="10">
        <v>1</v>
      </c>
      <c r="J5" s="10">
        <v>0</v>
      </c>
      <c r="K5" s="10"/>
      <c r="L5" s="10"/>
      <c r="M5" s="10"/>
      <c r="N5" s="6"/>
      <c r="O5" s="6"/>
      <c r="P5" s="50"/>
      <c r="Q5" s="50"/>
    </row>
    <row r="6" spans="1:17" x14ac:dyDescent="0.25">
      <c r="A6" s="5" t="s">
        <v>16</v>
      </c>
      <c r="B6" s="6">
        <v>1670</v>
      </c>
      <c r="C6" s="6">
        <v>10273</v>
      </c>
      <c r="D6" s="10">
        <v>0</v>
      </c>
      <c r="E6" s="10">
        <v>309</v>
      </c>
      <c r="F6" s="10">
        <v>0</v>
      </c>
      <c r="G6" s="6">
        <v>1810</v>
      </c>
      <c r="H6" s="10">
        <v>0</v>
      </c>
      <c r="I6" s="10">
        <v>5</v>
      </c>
      <c r="J6" s="10">
        <v>54</v>
      </c>
      <c r="K6" s="10"/>
      <c r="L6" s="10"/>
      <c r="M6" s="10"/>
      <c r="N6" s="6"/>
      <c r="O6" s="6"/>
      <c r="P6" s="50"/>
      <c r="Q6" s="50"/>
    </row>
    <row r="7" spans="1:17" x14ac:dyDescent="0.25">
      <c r="A7" s="5" t="s">
        <v>17</v>
      </c>
      <c r="B7" s="6">
        <v>1032</v>
      </c>
      <c r="C7" s="6">
        <v>17318</v>
      </c>
      <c r="D7" s="10">
        <v>0</v>
      </c>
      <c r="E7" s="10">
        <v>0</v>
      </c>
      <c r="F7" s="10">
        <v>0</v>
      </c>
      <c r="G7" s="10">
        <v>0</v>
      </c>
      <c r="H7" s="10">
        <v>0</v>
      </c>
      <c r="I7" s="10">
        <v>0</v>
      </c>
      <c r="J7" s="10">
        <v>25</v>
      </c>
      <c r="K7" s="10"/>
      <c r="L7" s="10"/>
      <c r="M7" s="10"/>
      <c r="N7" s="10"/>
      <c r="O7" s="6"/>
      <c r="P7" s="50"/>
      <c r="Q7" s="50"/>
    </row>
    <row r="8" spans="1:17" x14ac:dyDescent="0.25">
      <c r="A8" s="5" t="s">
        <v>18</v>
      </c>
      <c r="B8" s="6">
        <v>5305</v>
      </c>
      <c r="C8" s="6">
        <v>54328</v>
      </c>
      <c r="D8" s="10">
        <v>0</v>
      </c>
      <c r="E8" s="6">
        <v>1386</v>
      </c>
      <c r="F8" s="10">
        <v>0</v>
      </c>
      <c r="G8" s="6">
        <v>3160</v>
      </c>
      <c r="H8" s="10">
        <v>0</v>
      </c>
      <c r="I8" s="10">
        <v>55</v>
      </c>
      <c r="J8" s="10">
        <v>0</v>
      </c>
      <c r="K8" s="10"/>
      <c r="L8" s="6"/>
      <c r="M8" s="10"/>
      <c r="N8" s="10"/>
      <c r="O8" s="6"/>
      <c r="P8" s="50"/>
      <c r="Q8" s="50"/>
    </row>
    <row r="9" spans="1:17" x14ac:dyDescent="0.25">
      <c r="A9" s="5" t="s">
        <v>19</v>
      </c>
      <c r="B9" s="6">
        <v>72535</v>
      </c>
      <c r="C9" s="6">
        <v>155894</v>
      </c>
      <c r="D9" s="10">
        <v>461</v>
      </c>
      <c r="E9" s="6">
        <v>4393</v>
      </c>
      <c r="F9" s="10">
        <v>291</v>
      </c>
      <c r="G9" s="6">
        <v>21938</v>
      </c>
      <c r="H9" s="10">
        <v>0</v>
      </c>
      <c r="I9" s="10">
        <v>113</v>
      </c>
      <c r="J9" s="10">
        <v>175</v>
      </c>
      <c r="K9" s="10"/>
      <c r="L9" s="6"/>
      <c r="M9" s="10"/>
      <c r="N9" s="6"/>
      <c r="O9" s="6"/>
      <c r="P9" s="50"/>
      <c r="Q9" s="50"/>
    </row>
    <row r="10" spans="1:17" x14ac:dyDescent="0.25">
      <c r="A10" s="5" t="s">
        <v>20</v>
      </c>
      <c r="B10" s="6">
        <v>11637</v>
      </c>
      <c r="C10" s="6">
        <v>38292</v>
      </c>
      <c r="D10" s="10">
        <v>313</v>
      </c>
      <c r="E10" s="6">
        <v>1208</v>
      </c>
      <c r="F10" s="10">
        <v>137</v>
      </c>
      <c r="G10" s="6">
        <v>4173</v>
      </c>
      <c r="H10" s="10">
        <v>0</v>
      </c>
      <c r="I10" s="10">
        <v>23</v>
      </c>
      <c r="J10" s="10">
        <v>80</v>
      </c>
      <c r="K10" s="10"/>
      <c r="L10" s="6"/>
      <c r="M10" s="10"/>
      <c r="N10" s="6"/>
      <c r="O10" s="6"/>
      <c r="P10" s="50"/>
      <c r="Q10" s="50"/>
    </row>
    <row r="11" spans="1:17" x14ac:dyDescent="0.25">
      <c r="A11" s="5" t="s">
        <v>21</v>
      </c>
      <c r="B11" s="6">
        <v>1859</v>
      </c>
      <c r="C11" s="6">
        <v>19110</v>
      </c>
      <c r="D11" s="10">
        <v>0</v>
      </c>
      <c r="E11" s="10">
        <v>325</v>
      </c>
      <c r="F11" s="10">
        <v>0</v>
      </c>
      <c r="G11" s="6">
        <v>1662</v>
      </c>
      <c r="H11" s="10">
        <v>0</v>
      </c>
      <c r="I11" s="10">
        <v>23</v>
      </c>
      <c r="J11" s="10">
        <v>0</v>
      </c>
      <c r="K11" s="10"/>
      <c r="L11" s="10"/>
      <c r="M11" s="10"/>
      <c r="N11" s="10"/>
      <c r="O11" s="6"/>
      <c r="P11" s="50"/>
      <c r="Q11" s="50"/>
    </row>
    <row r="12" spans="1:17" x14ac:dyDescent="0.25">
      <c r="A12" s="5" t="s">
        <v>22</v>
      </c>
      <c r="B12" s="6">
        <v>2915</v>
      </c>
      <c r="C12" s="6">
        <v>35571</v>
      </c>
      <c r="D12" s="10">
        <v>0</v>
      </c>
      <c r="E12" s="10">
        <v>433</v>
      </c>
      <c r="F12" s="10">
        <v>0</v>
      </c>
      <c r="G12" s="6">
        <v>1728</v>
      </c>
      <c r="H12" s="10">
        <v>0</v>
      </c>
      <c r="I12" s="10">
        <v>2</v>
      </c>
      <c r="J12" s="10">
        <v>18</v>
      </c>
      <c r="K12" s="10"/>
      <c r="L12" s="10"/>
      <c r="M12" s="10"/>
      <c r="N12" s="6"/>
      <c r="O12" s="6"/>
      <c r="P12" s="50"/>
      <c r="Q12" s="50"/>
    </row>
    <row r="13" spans="1:17" x14ac:dyDescent="0.25">
      <c r="A13" s="5" t="s">
        <v>23</v>
      </c>
      <c r="B13" s="6">
        <v>1755</v>
      </c>
      <c r="C13" s="6">
        <v>16388</v>
      </c>
      <c r="D13" s="10">
        <v>0</v>
      </c>
      <c r="E13" s="10">
        <v>0</v>
      </c>
      <c r="F13" s="10">
        <v>0</v>
      </c>
      <c r="G13" s="10">
        <v>745</v>
      </c>
      <c r="H13" s="10">
        <v>0</v>
      </c>
      <c r="I13" s="10">
        <v>0</v>
      </c>
      <c r="J13" s="10">
        <v>0</v>
      </c>
      <c r="K13" s="10"/>
      <c r="L13" s="10"/>
      <c r="M13" s="10"/>
      <c r="N13" s="10"/>
      <c r="O13" s="6"/>
      <c r="P13" s="50"/>
      <c r="Q13" s="50"/>
    </row>
    <row r="14" spans="1:17" x14ac:dyDescent="0.25">
      <c r="A14" s="5" t="s">
        <v>24</v>
      </c>
      <c r="B14" s="6">
        <v>10567</v>
      </c>
      <c r="C14" s="6">
        <v>44961</v>
      </c>
      <c r="D14" s="10">
        <v>0</v>
      </c>
      <c r="E14" s="10">
        <v>461</v>
      </c>
      <c r="F14" s="10">
        <v>0</v>
      </c>
      <c r="G14" s="6">
        <v>3199</v>
      </c>
      <c r="H14" s="10">
        <v>0</v>
      </c>
      <c r="I14" s="10">
        <v>0</v>
      </c>
      <c r="J14" s="10">
        <v>17</v>
      </c>
      <c r="K14" s="10"/>
      <c r="L14" s="10"/>
      <c r="M14" s="10"/>
      <c r="N14" s="10"/>
      <c r="O14" s="6"/>
      <c r="P14" s="50"/>
      <c r="Q14" s="50"/>
    </row>
    <row r="15" spans="1:17" x14ac:dyDescent="0.25">
      <c r="A15" s="5" t="s">
        <v>25</v>
      </c>
      <c r="B15" s="6">
        <v>6903</v>
      </c>
      <c r="C15" s="6">
        <v>17767</v>
      </c>
      <c r="D15" s="10">
        <v>8</v>
      </c>
      <c r="E15" s="10">
        <v>404</v>
      </c>
      <c r="F15" s="10">
        <v>0</v>
      </c>
      <c r="G15" s="6">
        <v>1079</v>
      </c>
      <c r="H15" s="10">
        <v>0</v>
      </c>
      <c r="I15" s="10">
        <v>4</v>
      </c>
      <c r="J15" s="10">
        <v>174</v>
      </c>
      <c r="K15" s="10"/>
      <c r="L15" s="10"/>
      <c r="M15" s="10"/>
      <c r="N15" s="6"/>
      <c r="O15" s="6"/>
      <c r="P15" s="50"/>
      <c r="Q15" s="50"/>
    </row>
    <row r="16" spans="1:17" x14ac:dyDescent="0.25">
      <c r="A16" s="5" t="s">
        <v>26</v>
      </c>
      <c r="B16" s="6">
        <v>59455</v>
      </c>
      <c r="C16" s="6">
        <v>184397</v>
      </c>
      <c r="D16" s="6">
        <v>53969</v>
      </c>
      <c r="E16" s="6">
        <v>6785</v>
      </c>
      <c r="F16" s="6">
        <v>15775</v>
      </c>
      <c r="G16" s="6">
        <v>7138</v>
      </c>
      <c r="H16" s="10">
        <v>0</v>
      </c>
      <c r="I16" s="10">
        <v>56</v>
      </c>
      <c r="J16" s="6">
        <v>3432</v>
      </c>
      <c r="K16" s="10"/>
      <c r="L16" s="6"/>
      <c r="M16" s="10"/>
      <c r="N16" s="6"/>
      <c r="O16" s="6"/>
      <c r="P16" s="50"/>
      <c r="Q16" s="50"/>
    </row>
    <row r="17" spans="1:17" x14ac:dyDescent="0.25">
      <c r="A17" s="5" t="s">
        <v>27</v>
      </c>
      <c r="B17" s="6">
        <v>4195</v>
      </c>
      <c r="C17" s="6">
        <v>14958</v>
      </c>
      <c r="D17" s="10">
        <v>0</v>
      </c>
      <c r="E17" s="10">
        <v>600</v>
      </c>
      <c r="F17" s="10">
        <v>0</v>
      </c>
      <c r="G17" s="6">
        <v>2850</v>
      </c>
      <c r="H17" s="10">
        <v>0</v>
      </c>
      <c r="I17" s="5">
        <v>0</v>
      </c>
      <c r="J17" s="10">
        <v>0</v>
      </c>
      <c r="K17" s="10"/>
      <c r="L17" s="10"/>
      <c r="M17" s="10"/>
      <c r="N17" s="6"/>
      <c r="O17" s="6"/>
      <c r="P17" s="50"/>
      <c r="Q17" s="50"/>
    </row>
    <row r="18" spans="1:17" x14ac:dyDescent="0.25">
      <c r="A18" s="5" t="s">
        <v>28</v>
      </c>
      <c r="B18" s="6">
        <v>41768</v>
      </c>
      <c r="C18" s="6">
        <v>38659</v>
      </c>
      <c r="D18" s="10">
        <v>376</v>
      </c>
      <c r="E18" s="6">
        <v>1423</v>
      </c>
      <c r="F18" s="10">
        <v>474</v>
      </c>
      <c r="G18" s="6">
        <v>5568</v>
      </c>
      <c r="H18" s="10">
        <v>0</v>
      </c>
      <c r="I18" s="10">
        <v>8</v>
      </c>
      <c r="J18" s="10">
        <v>0</v>
      </c>
      <c r="K18" s="10"/>
      <c r="L18" s="6"/>
      <c r="M18" s="10"/>
      <c r="N18" s="6"/>
      <c r="O18" s="6"/>
      <c r="P18" s="50"/>
      <c r="Q18" s="50"/>
    </row>
    <row r="19" spans="1:17" x14ac:dyDescent="0.25">
      <c r="A19" s="5" t="s">
        <v>29</v>
      </c>
      <c r="B19" s="6">
        <v>8233</v>
      </c>
      <c r="C19" s="6">
        <v>37591</v>
      </c>
      <c r="D19" s="10">
        <v>0</v>
      </c>
      <c r="E19" s="6">
        <v>2697</v>
      </c>
      <c r="F19" s="10">
        <v>0</v>
      </c>
      <c r="G19" s="6">
        <v>3566</v>
      </c>
      <c r="H19" s="10">
        <v>0</v>
      </c>
      <c r="I19" s="10">
        <v>74</v>
      </c>
      <c r="J19" s="10">
        <v>223</v>
      </c>
      <c r="K19" s="10"/>
      <c r="L19" s="10"/>
      <c r="M19" s="10"/>
      <c r="N19" s="6"/>
      <c r="O19" s="6"/>
      <c r="P19" s="50"/>
      <c r="Q19" s="50"/>
    </row>
    <row r="20" spans="1:17" x14ac:dyDescent="0.25">
      <c r="A20" s="5" t="s">
        <v>30</v>
      </c>
      <c r="B20" s="6">
        <v>4111</v>
      </c>
      <c r="C20" s="6">
        <v>31300</v>
      </c>
      <c r="D20" s="10">
        <v>0</v>
      </c>
      <c r="E20" s="10">
        <v>715</v>
      </c>
      <c r="F20" s="10">
        <v>0</v>
      </c>
      <c r="G20" s="10">
        <v>626</v>
      </c>
      <c r="H20" s="10">
        <v>0</v>
      </c>
      <c r="I20" s="10">
        <v>16</v>
      </c>
      <c r="J20" s="10">
        <v>4</v>
      </c>
      <c r="K20" s="10"/>
      <c r="L20" s="10"/>
      <c r="M20" s="10"/>
      <c r="N20" s="6"/>
      <c r="O20" s="6"/>
      <c r="P20" s="50"/>
      <c r="Q20" s="50"/>
    </row>
    <row r="21" spans="1:17" x14ac:dyDescent="0.25">
      <c r="A21" s="5" t="s">
        <v>31</v>
      </c>
      <c r="B21" s="6">
        <v>6867</v>
      </c>
      <c r="C21" s="6">
        <v>20190</v>
      </c>
      <c r="D21" s="10">
        <v>10</v>
      </c>
      <c r="E21" s="10">
        <v>45</v>
      </c>
      <c r="F21" s="10">
        <v>0</v>
      </c>
      <c r="G21" s="10">
        <v>415</v>
      </c>
      <c r="H21" s="10">
        <v>0</v>
      </c>
      <c r="I21" s="10">
        <v>2</v>
      </c>
      <c r="J21" s="10">
        <v>6</v>
      </c>
      <c r="K21" s="10"/>
      <c r="L21" s="6"/>
      <c r="M21" s="10"/>
      <c r="N21" s="6"/>
      <c r="O21" s="6"/>
      <c r="P21" s="50"/>
      <c r="Q21" s="50"/>
    </row>
    <row r="22" spans="1:17" x14ac:dyDescent="0.25">
      <c r="A22" s="5" t="s">
        <v>32</v>
      </c>
      <c r="B22" s="6">
        <v>42745</v>
      </c>
      <c r="C22" s="6">
        <v>89661</v>
      </c>
      <c r="D22" s="10">
        <v>109</v>
      </c>
      <c r="E22" s="6">
        <v>3425</v>
      </c>
      <c r="F22" s="10">
        <v>26</v>
      </c>
      <c r="G22" s="6">
        <v>6379</v>
      </c>
      <c r="H22" s="10">
        <v>0</v>
      </c>
      <c r="I22" s="10">
        <v>145</v>
      </c>
      <c r="J22" s="10">
        <v>192</v>
      </c>
      <c r="K22" s="10"/>
      <c r="L22" s="10"/>
      <c r="M22" s="10"/>
      <c r="N22" s="6"/>
      <c r="O22" s="6"/>
      <c r="P22" s="50"/>
      <c r="Q22" s="50"/>
    </row>
    <row r="23" spans="1:17" x14ac:dyDescent="0.25">
      <c r="A23" s="5" t="s">
        <v>33</v>
      </c>
      <c r="B23" s="6">
        <v>8513</v>
      </c>
      <c r="C23" s="6">
        <v>23718</v>
      </c>
      <c r="D23" s="10">
        <v>0</v>
      </c>
      <c r="E23" s="10">
        <v>209</v>
      </c>
      <c r="F23" s="10">
        <v>0</v>
      </c>
      <c r="G23" s="6">
        <v>2835</v>
      </c>
      <c r="H23" s="10">
        <v>0</v>
      </c>
      <c r="I23" s="10">
        <v>8</v>
      </c>
      <c r="J23" s="10">
        <v>195</v>
      </c>
      <c r="K23" s="10"/>
      <c r="L23" s="10"/>
      <c r="M23" s="10"/>
      <c r="N23" s="6"/>
      <c r="O23" s="6"/>
      <c r="P23" s="50"/>
      <c r="Q23" s="50"/>
    </row>
    <row r="24" spans="1:17" x14ac:dyDescent="0.25">
      <c r="A24" s="5" t="s">
        <v>34</v>
      </c>
      <c r="B24" s="6">
        <v>2724</v>
      </c>
      <c r="C24" s="6">
        <v>18366</v>
      </c>
      <c r="D24" s="10">
        <v>0</v>
      </c>
      <c r="E24" s="10">
        <v>291</v>
      </c>
      <c r="F24" s="10">
        <v>0</v>
      </c>
      <c r="G24" s="6">
        <v>1101</v>
      </c>
      <c r="H24" s="10">
        <v>0</v>
      </c>
      <c r="I24" s="10">
        <v>2</v>
      </c>
      <c r="J24" s="10">
        <v>37</v>
      </c>
      <c r="K24" s="10"/>
      <c r="L24" s="6"/>
      <c r="M24" s="10"/>
      <c r="N24" s="6"/>
      <c r="O24" s="6"/>
      <c r="P24" s="50"/>
      <c r="Q24" s="50"/>
    </row>
    <row r="25" spans="1:17" x14ac:dyDescent="0.25">
      <c r="A25" s="5" t="s">
        <v>35</v>
      </c>
      <c r="B25" s="6">
        <v>36170</v>
      </c>
      <c r="C25" s="6">
        <v>77719</v>
      </c>
      <c r="D25" s="6">
        <v>23142</v>
      </c>
      <c r="E25" s="6">
        <v>4507</v>
      </c>
      <c r="F25" s="6">
        <v>16969</v>
      </c>
      <c r="G25" s="6">
        <v>7636</v>
      </c>
      <c r="H25" s="10">
        <v>0</v>
      </c>
      <c r="I25" s="10">
        <v>59</v>
      </c>
      <c r="J25" s="10">
        <v>616</v>
      </c>
      <c r="K25" s="10"/>
      <c r="L25" s="10"/>
      <c r="M25" s="10"/>
      <c r="N25" s="6"/>
      <c r="O25" s="6"/>
      <c r="P25" s="50"/>
      <c r="Q25" s="50"/>
    </row>
    <row r="26" spans="1:17" x14ac:dyDescent="0.25">
      <c r="A26" s="5" t="s">
        <v>36</v>
      </c>
      <c r="B26" s="6">
        <v>1613</v>
      </c>
      <c r="C26" s="6">
        <v>20541</v>
      </c>
      <c r="D26" s="10">
        <v>0</v>
      </c>
      <c r="E26" s="10">
        <v>155</v>
      </c>
      <c r="F26" s="10">
        <v>0</v>
      </c>
      <c r="G26" s="10">
        <v>465</v>
      </c>
      <c r="H26" s="10">
        <v>0</v>
      </c>
      <c r="I26" s="10">
        <v>3</v>
      </c>
      <c r="J26" s="10">
        <v>0</v>
      </c>
      <c r="K26" s="10"/>
      <c r="L26" s="10"/>
      <c r="M26" s="10"/>
      <c r="N26" s="6"/>
      <c r="O26" s="6"/>
      <c r="P26" s="50"/>
      <c r="Q26" s="50"/>
    </row>
    <row r="27" spans="1:17" x14ac:dyDescent="0.25">
      <c r="A27" s="5" t="s">
        <v>37</v>
      </c>
      <c r="B27" s="6">
        <v>3514</v>
      </c>
      <c r="C27" s="6">
        <v>26866</v>
      </c>
      <c r="D27" s="10">
        <v>0</v>
      </c>
      <c r="E27" s="10">
        <v>892</v>
      </c>
      <c r="F27" s="10">
        <v>0</v>
      </c>
      <c r="G27" s="6">
        <v>2311</v>
      </c>
      <c r="H27" s="10">
        <v>0</v>
      </c>
      <c r="I27" s="10">
        <v>105</v>
      </c>
      <c r="J27" s="6">
        <v>2358</v>
      </c>
      <c r="K27" s="10"/>
      <c r="L27" s="10"/>
      <c r="M27" s="10"/>
      <c r="N27" s="6"/>
      <c r="O27" s="6"/>
      <c r="P27" s="50"/>
      <c r="Q27" s="50"/>
    </row>
    <row r="28" spans="1:17" x14ac:dyDescent="0.25">
      <c r="A28" s="5" t="s">
        <v>38</v>
      </c>
      <c r="B28" s="6">
        <v>5202</v>
      </c>
      <c r="C28" s="6">
        <v>21002</v>
      </c>
      <c r="D28" s="10">
        <v>0</v>
      </c>
      <c r="E28" s="10">
        <v>650</v>
      </c>
      <c r="F28" s="10">
        <v>0</v>
      </c>
      <c r="G28" s="6">
        <v>2500</v>
      </c>
      <c r="H28" s="10">
        <v>0</v>
      </c>
      <c r="I28" s="10">
        <v>0</v>
      </c>
      <c r="J28" s="10">
        <v>15</v>
      </c>
      <c r="K28" s="10"/>
      <c r="L28" s="6"/>
      <c r="M28" s="10"/>
      <c r="N28" s="6"/>
      <c r="O28" s="6"/>
      <c r="P28" s="50"/>
      <c r="Q28" s="50"/>
    </row>
    <row r="29" spans="1:17" x14ac:dyDescent="0.25">
      <c r="A29" s="5" t="s">
        <v>39</v>
      </c>
      <c r="B29" s="6">
        <v>15522</v>
      </c>
      <c r="C29" s="6">
        <v>55351</v>
      </c>
      <c r="D29" s="10">
        <v>10</v>
      </c>
      <c r="E29" s="6">
        <v>1552</v>
      </c>
      <c r="F29" s="6">
        <v>7348</v>
      </c>
      <c r="G29" s="6">
        <v>2566</v>
      </c>
      <c r="H29" s="10">
        <v>0</v>
      </c>
      <c r="I29" s="10">
        <v>44</v>
      </c>
      <c r="J29" s="10">
        <v>67</v>
      </c>
      <c r="K29" s="10"/>
      <c r="L29" s="10"/>
      <c r="M29" s="10"/>
      <c r="N29" s="6"/>
      <c r="O29" s="6"/>
      <c r="P29" s="50"/>
      <c r="Q29" s="50"/>
    </row>
    <row r="30" spans="1:17" x14ac:dyDescent="0.25">
      <c r="A30" s="5" t="s">
        <v>40</v>
      </c>
      <c r="B30" s="6">
        <v>5562</v>
      </c>
      <c r="C30" s="6">
        <v>30033</v>
      </c>
      <c r="D30" s="10">
        <v>0</v>
      </c>
      <c r="E30" s="10">
        <v>674</v>
      </c>
      <c r="F30" s="10">
        <v>0</v>
      </c>
      <c r="G30" s="6">
        <v>2250</v>
      </c>
      <c r="H30" s="10">
        <v>0</v>
      </c>
      <c r="I30" s="10">
        <v>9</v>
      </c>
      <c r="J30" s="10">
        <v>32</v>
      </c>
      <c r="K30" s="10"/>
      <c r="L30" s="6"/>
      <c r="M30" s="10"/>
      <c r="N30" s="6"/>
      <c r="O30" s="6"/>
      <c r="P30" s="50"/>
      <c r="Q30" s="50"/>
    </row>
    <row r="31" spans="1:17" x14ac:dyDescent="0.25">
      <c r="A31" s="5" t="s">
        <v>41</v>
      </c>
      <c r="B31" s="6">
        <v>107824</v>
      </c>
      <c r="C31" s="6">
        <v>148791</v>
      </c>
      <c r="D31" s="6">
        <v>5046</v>
      </c>
      <c r="E31" s="6">
        <v>3302</v>
      </c>
      <c r="F31" s="6">
        <v>3568</v>
      </c>
      <c r="G31" s="6">
        <v>13913</v>
      </c>
      <c r="H31" s="10">
        <v>0</v>
      </c>
      <c r="I31" s="10">
        <v>90</v>
      </c>
      <c r="J31" s="10">
        <v>143</v>
      </c>
      <c r="K31" s="10"/>
      <c r="L31" s="10"/>
      <c r="M31" s="10"/>
      <c r="N31" s="6"/>
      <c r="O31" s="6"/>
      <c r="P31" s="50"/>
      <c r="Q31" s="50"/>
    </row>
    <row r="32" spans="1:17" x14ac:dyDescent="0.25">
      <c r="A32" s="5" t="s">
        <v>42</v>
      </c>
      <c r="B32" s="6">
        <v>14188</v>
      </c>
      <c r="C32" s="6">
        <v>23892</v>
      </c>
      <c r="D32" s="10">
        <v>10</v>
      </c>
      <c r="E32" s="10">
        <v>739</v>
      </c>
      <c r="F32" s="10">
        <v>6</v>
      </c>
      <c r="G32" s="6">
        <v>3320</v>
      </c>
      <c r="H32" s="10">
        <v>0</v>
      </c>
      <c r="I32" s="10">
        <v>0</v>
      </c>
      <c r="J32" s="10">
        <v>100</v>
      </c>
      <c r="K32" s="10"/>
      <c r="L32" s="10"/>
      <c r="M32" s="10"/>
      <c r="N32" s="6"/>
      <c r="O32" s="6"/>
      <c r="P32" s="50"/>
      <c r="Q32" s="50"/>
    </row>
    <row r="33" spans="1:17" x14ac:dyDescent="0.25">
      <c r="A33" s="5" t="s">
        <v>43</v>
      </c>
      <c r="B33" s="6">
        <v>4053</v>
      </c>
      <c r="C33" s="6">
        <v>24108</v>
      </c>
      <c r="D33" s="10">
        <v>0</v>
      </c>
      <c r="E33" s="10">
        <v>307</v>
      </c>
      <c r="F33" s="10">
        <v>0</v>
      </c>
      <c r="G33" s="6">
        <v>1727</v>
      </c>
      <c r="H33" s="10">
        <v>0</v>
      </c>
      <c r="I33" s="10">
        <v>2</v>
      </c>
      <c r="J33" s="10">
        <v>220</v>
      </c>
      <c r="K33" s="10"/>
      <c r="L33" s="10"/>
      <c r="M33" s="10"/>
      <c r="N33" s="10"/>
      <c r="O33" s="6"/>
      <c r="P33" s="50"/>
      <c r="Q33" s="50"/>
    </row>
    <row r="34" spans="1:17" x14ac:dyDescent="0.25">
      <c r="A34" s="5" t="s">
        <v>44</v>
      </c>
      <c r="B34" s="6">
        <v>3057</v>
      </c>
      <c r="C34" s="6">
        <v>10911</v>
      </c>
      <c r="D34" s="10">
        <v>0</v>
      </c>
      <c r="E34" s="10">
        <v>126</v>
      </c>
      <c r="F34" s="10">
        <v>0</v>
      </c>
      <c r="G34" s="6">
        <v>1615</v>
      </c>
      <c r="H34" s="10">
        <v>0</v>
      </c>
      <c r="I34" s="10">
        <v>8</v>
      </c>
      <c r="J34" s="10">
        <v>0</v>
      </c>
      <c r="K34" s="10"/>
      <c r="L34" s="6"/>
      <c r="M34" s="10"/>
      <c r="N34" s="6"/>
      <c r="O34" s="6"/>
      <c r="P34" s="50"/>
      <c r="Q34" s="50"/>
    </row>
    <row r="35" spans="1:17" x14ac:dyDescent="0.25">
      <c r="A35" s="5" t="s">
        <v>45</v>
      </c>
      <c r="B35" s="6">
        <v>88842</v>
      </c>
      <c r="C35" s="6">
        <v>67603</v>
      </c>
      <c r="D35" s="10">
        <v>68</v>
      </c>
      <c r="E35" s="6">
        <v>3765</v>
      </c>
      <c r="F35" s="10">
        <v>106</v>
      </c>
      <c r="G35" s="6">
        <v>10750</v>
      </c>
      <c r="H35" s="10">
        <v>0</v>
      </c>
      <c r="I35" s="10">
        <v>78</v>
      </c>
      <c r="J35" s="10">
        <v>278</v>
      </c>
      <c r="K35" s="10"/>
      <c r="L35" s="10"/>
      <c r="M35" s="10"/>
      <c r="N35" s="10"/>
      <c r="O35" s="6"/>
      <c r="P35" s="50"/>
      <c r="Q35" s="50"/>
    </row>
    <row r="36" spans="1:17" x14ac:dyDescent="0.25">
      <c r="A36" s="5" t="s">
        <v>46</v>
      </c>
      <c r="B36" s="10">
        <v>738</v>
      </c>
      <c r="C36" s="6">
        <v>5912</v>
      </c>
      <c r="D36" s="5">
        <v>0</v>
      </c>
      <c r="E36" s="10">
        <v>108</v>
      </c>
      <c r="F36" s="10">
        <v>0</v>
      </c>
      <c r="G36" s="10">
        <v>0</v>
      </c>
      <c r="H36" s="10">
        <v>0</v>
      </c>
      <c r="I36" s="10">
        <v>0</v>
      </c>
      <c r="J36" s="10">
        <v>0</v>
      </c>
      <c r="K36" s="10"/>
      <c r="L36" s="10"/>
      <c r="M36" s="10"/>
      <c r="N36" s="10"/>
      <c r="O36" s="6"/>
      <c r="P36" s="50"/>
      <c r="Q36" s="50"/>
    </row>
    <row r="37" spans="1:17" x14ac:dyDescent="0.25">
      <c r="A37" s="5" t="s">
        <v>47</v>
      </c>
      <c r="B37" s="6">
        <v>2493</v>
      </c>
      <c r="C37" s="6">
        <v>14635</v>
      </c>
      <c r="D37" s="10">
        <v>0</v>
      </c>
      <c r="E37" s="10">
        <v>31</v>
      </c>
      <c r="F37" s="10">
        <v>0</v>
      </c>
      <c r="G37" s="6">
        <v>1044</v>
      </c>
      <c r="H37" s="10">
        <v>0</v>
      </c>
      <c r="I37" s="10">
        <v>5</v>
      </c>
      <c r="J37" s="10">
        <v>0</v>
      </c>
      <c r="K37" s="10"/>
      <c r="L37" s="6"/>
      <c r="M37" s="10"/>
      <c r="N37" s="6"/>
      <c r="O37" s="6"/>
      <c r="P37" s="50"/>
      <c r="Q37" s="50"/>
    </row>
    <row r="38" spans="1:17" x14ac:dyDescent="0.25">
      <c r="A38" s="5" t="s">
        <v>48</v>
      </c>
      <c r="B38" s="6">
        <v>21563</v>
      </c>
      <c r="C38" s="6">
        <v>49642</v>
      </c>
      <c r="D38" s="10">
        <v>1</v>
      </c>
      <c r="E38" s="6">
        <v>1531</v>
      </c>
      <c r="F38" s="10">
        <v>8</v>
      </c>
      <c r="G38" s="6">
        <v>6615</v>
      </c>
      <c r="H38" s="10">
        <v>0</v>
      </c>
      <c r="I38" s="10">
        <v>8</v>
      </c>
      <c r="J38" s="10">
        <v>28</v>
      </c>
      <c r="K38" s="10"/>
      <c r="L38" s="10"/>
      <c r="M38" s="10"/>
      <c r="N38" s="6"/>
      <c r="O38" s="6"/>
      <c r="P38" s="50"/>
      <c r="Q38" s="50"/>
    </row>
    <row r="39" spans="1:17" x14ac:dyDescent="0.25">
      <c r="A39" s="5" t="s">
        <v>49</v>
      </c>
      <c r="B39" s="6">
        <v>4740</v>
      </c>
      <c r="C39" s="6">
        <v>17482</v>
      </c>
      <c r="D39" s="10">
        <v>343</v>
      </c>
      <c r="E39" s="10">
        <v>200</v>
      </c>
      <c r="F39" s="10">
        <v>0</v>
      </c>
      <c r="G39" s="10">
        <v>192</v>
      </c>
      <c r="H39" s="10">
        <v>0</v>
      </c>
      <c r="I39" s="10">
        <v>24</v>
      </c>
      <c r="J39" s="10">
        <v>4</v>
      </c>
      <c r="K39" s="10"/>
      <c r="L39" s="10"/>
      <c r="M39" s="10"/>
      <c r="N39" s="10"/>
      <c r="O39" s="6"/>
      <c r="P39" s="50"/>
      <c r="Q39" s="50"/>
    </row>
    <row r="40" spans="1:17" x14ac:dyDescent="0.25">
      <c r="A40" s="5" t="s">
        <v>50</v>
      </c>
      <c r="B40" s="6">
        <v>6763</v>
      </c>
      <c r="C40" s="6">
        <v>28517</v>
      </c>
      <c r="D40" s="10">
        <v>0</v>
      </c>
      <c r="E40" s="10">
        <v>618</v>
      </c>
      <c r="F40" s="10">
        <v>0</v>
      </c>
      <c r="G40" s="6">
        <v>2259</v>
      </c>
      <c r="H40" s="10">
        <v>0</v>
      </c>
      <c r="I40" s="10">
        <v>22</v>
      </c>
      <c r="J40" s="10">
        <v>24</v>
      </c>
      <c r="K40" s="10"/>
      <c r="L40" s="6"/>
      <c r="M40" s="10"/>
      <c r="N40" s="6"/>
      <c r="O40" s="6"/>
      <c r="P40" s="50"/>
      <c r="Q40" s="50"/>
    </row>
    <row r="41" spans="1:17" x14ac:dyDescent="0.25">
      <c r="A41" s="5" t="s">
        <v>51</v>
      </c>
      <c r="B41" s="6">
        <v>17071</v>
      </c>
      <c r="C41" s="6">
        <v>24717</v>
      </c>
      <c r="D41" s="10">
        <v>0</v>
      </c>
      <c r="E41" s="10">
        <v>948</v>
      </c>
      <c r="F41" s="10">
        <v>0</v>
      </c>
      <c r="G41" s="6">
        <v>3097</v>
      </c>
      <c r="H41" s="10">
        <v>0</v>
      </c>
      <c r="I41" s="10">
        <v>7</v>
      </c>
      <c r="J41" s="10">
        <v>0</v>
      </c>
      <c r="K41" s="10"/>
      <c r="L41" s="6"/>
      <c r="M41" s="10"/>
      <c r="N41" s="10"/>
      <c r="O41" s="6"/>
      <c r="P41" s="50"/>
      <c r="Q41" s="50"/>
    </row>
    <row r="42" spans="1:17" x14ac:dyDescent="0.25">
      <c r="A42" s="5" t="s">
        <v>52</v>
      </c>
      <c r="B42" s="6">
        <v>223840</v>
      </c>
      <c r="C42" s="6">
        <v>344735</v>
      </c>
      <c r="D42" s="6">
        <v>64016</v>
      </c>
      <c r="E42" s="6">
        <v>30224</v>
      </c>
      <c r="F42" s="6">
        <v>30127</v>
      </c>
      <c r="G42" s="6">
        <v>38060</v>
      </c>
      <c r="H42" s="10">
        <v>0</v>
      </c>
      <c r="I42" s="10">
        <v>622</v>
      </c>
      <c r="J42" s="6">
        <v>1243</v>
      </c>
      <c r="K42" s="10"/>
      <c r="L42" s="6"/>
      <c r="M42" s="10"/>
      <c r="N42" s="6"/>
      <c r="O42" s="6"/>
      <c r="P42" s="50"/>
      <c r="Q42" s="50"/>
    </row>
    <row r="43" spans="1:17" x14ac:dyDescent="0.25">
      <c r="A43" s="5" t="s">
        <v>53</v>
      </c>
      <c r="B43" s="6">
        <v>8430</v>
      </c>
      <c r="C43" s="6">
        <v>33909</v>
      </c>
      <c r="D43" s="10">
        <v>0</v>
      </c>
      <c r="E43" s="10">
        <v>794</v>
      </c>
      <c r="F43" s="10">
        <v>0</v>
      </c>
      <c r="G43" s="6">
        <v>1554</v>
      </c>
      <c r="H43" s="10">
        <v>0</v>
      </c>
      <c r="I43" s="10">
        <v>10</v>
      </c>
      <c r="J43" s="10">
        <v>164</v>
      </c>
      <c r="K43" s="10"/>
      <c r="L43" s="10"/>
      <c r="M43" s="10"/>
      <c r="N43" s="6"/>
      <c r="O43" s="6"/>
      <c r="P43" s="50"/>
      <c r="Q43" s="50"/>
    </row>
    <row r="44" spans="1:17" x14ac:dyDescent="0.25">
      <c r="A44" s="5" t="s">
        <v>54</v>
      </c>
      <c r="B44" s="6">
        <v>6449</v>
      </c>
      <c r="C44" s="6">
        <v>23559</v>
      </c>
      <c r="D44" s="10">
        <v>5</v>
      </c>
      <c r="E44" s="10">
        <v>65</v>
      </c>
      <c r="F44" s="10">
        <v>2</v>
      </c>
      <c r="G44" s="6">
        <v>1470</v>
      </c>
      <c r="H44" s="10">
        <v>0</v>
      </c>
      <c r="I44" s="10">
        <v>20</v>
      </c>
      <c r="J44" s="10">
        <v>24</v>
      </c>
      <c r="K44" s="10"/>
      <c r="L44" s="10"/>
      <c r="M44" s="10"/>
      <c r="N44" s="6"/>
      <c r="O44" s="6"/>
      <c r="P44" s="50"/>
      <c r="Q44" s="50"/>
    </row>
    <row r="45" spans="1:17" x14ac:dyDescent="0.25">
      <c r="A45" s="5" t="s">
        <v>55</v>
      </c>
      <c r="B45" s="6">
        <v>4823</v>
      </c>
      <c r="C45" s="6">
        <v>9016</v>
      </c>
      <c r="D45" s="10">
        <v>0</v>
      </c>
      <c r="E45" s="10">
        <v>401</v>
      </c>
      <c r="F45" s="10">
        <v>0</v>
      </c>
      <c r="G45" s="10">
        <v>0</v>
      </c>
      <c r="H45" s="10">
        <v>0</v>
      </c>
      <c r="I45" s="10">
        <v>32</v>
      </c>
      <c r="J45" s="10">
        <v>0</v>
      </c>
      <c r="K45" s="10"/>
      <c r="L45" s="10"/>
      <c r="M45" s="10"/>
      <c r="N45" s="6"/>
      <c r="O45" s="6"/>
      <c r="P45" s="50"/>
      <c r="Q45" s="50"/>
    </row>
    <row r="46" spans="1:17" x14ac:dyDescent="0.25">
      <c r="A46" s="5" t="s">
        <v>56</v>
      </c>
      <c r="B46" s="6">
        <v>10679</v>
      </c>
      <c r="C46" s="6">
        <v>27180</v>
      </c>
      <c r="D46" s="10">
        <v>0</v>
      </c>
      <c r="E46" s="6">
        <v>1000</v>
      </c>
      <c r="F46" s="10">
        <v>0</v>
      </c>
      <c r="G46" s="6">
        <v>2000</v>
      </c>
      <c r="H46" s="10">
        <v>0</v>
      </c>
      <c r="I46" s="10">
        <v>7</v>
      </c>
      <c r="J46" s="10">
        <v>75</v>
      </c>
      <c r="K46" s="10"/>
      <c r="L46" s="6"/>
      <c r="M46" s="10"/>
      <c r="N46" s="6"/>
      <c r="O46" s="6"/>
      <c r="P46" s="50"/>
      <c r="Q46" s="50"/>
    </row>
    <row r="47" spans="1:17" x14ac:dyDescent="0.25">
      <c r="A47" s="5" t="s">
        <v>57</v>
      </c>
      <c r="B47" s="6">
        <v>11578</v>
      </c>
      <c r="C47" s="6">
        <v>40040</v>
      </c>
      <c r="D47" s="10">
        <v>0</v>
      </c>
      <c r="E47" s="6">
        <v>1794</v>
      </c>
      <c r="F47" s="10">
        <v>0</v>
      </c>
      <c r="G47" s="6">
        <v>2201</v>
      </c>
      <c r="H47" s="10">
        <v>0</v>
      </c>
      <c r="I47" s="10">
        <v>8</v>
      </c>
      <c r="J47" s="10">
        <v>0</v>
      </c>
      <c r="K47" s="10"/>
      <c r="L47" s="10"/>
      <c r="M47" s="10"/>
      <c r="N47" s="6"/>
      <c r="O47" s="6"/>
      <c r="P47" s="50"/>
      <c r="Q47" s="50"/>
    </row>
    <row r="48" spans="1:17" x14ac:dyDescent="0.25">
      <c r="A48" s="5" t="s">
        <v>58</v>
      </c>
      <c r="B48" s="6">
        <v>1563</v>
      </c>
      <c r="C48" s="6">
        <v>13912</v>
      </c>
      <c r="D48" s="10">
        <v>0</v>
      </c>
      <c r="E48" s="10">
        <v>0</v>
      </c>
      <c r="F48" s="10">
        <v>0</v>
      </c>
      <c r="G48" s="10">
        <v>850</v>
      </c>
      <c r="H48" s="10">
        <v>0</v>
      </c>
      <c r="I48" s="10">
        <v>1</v>
      </c>
      <c r="J48" s="10">
        <v>75</v>
      </c>
      <c r="K48" s="10"/>
      <c r="L48" s="10"/>
      <c r="M48" s="10"/>
      <c r="N48" s="6"/>
      <c r="O48" s="6"/>
      <c r="P48" s="50"/>
      <c r="Q48" s="50"/>
    </row>
    <row r="49" spans="1:17" x14ac:dyDescent="0.25">
      <c r="A49" s="5" t="s">
        <v>59</v>
      </c>
      <c r="B49" s="6">
        <v>28283</v>
      </c>
      <c r="C49" s="6">
        <v>238558</v>
      </c>
      <c r="D49" s="10">
        <v>0</v>
      </c>
      <c r="E49" s="10">
        <v>260</v>
      </c>
      <c r="F49" s="10">
        <v>0</v>
      </c>
      <c r="G49" s="10">
        <v>861</v>
      </c>
      <c r="H49" s="10">
        <v>0</v>
      </c>
      <c r="I49" s="10">
        <v>20</v>
      </c>
      <c r="J49" s="10">
        <v>126</v>
      </c>
      <c r="K49" s="10"/>
      <c r="L49" s="6"/>
      <c r="M49" s="10"/>
      <c r="N49" s="6"/>
      <c r="O49" s="6"/>
      <c r="P49" s="50"/>
      <c r="Q49" s="50"/>
    </row>
    <row r="50" spans="1:17" x14ac:dyDescent="0.25">
      <c r="A50" s="5" t="s">
        <v>60</v>
      </c>
      <c r="B50" s="6">
        <v>18217</v>
      </c>
      <c r="C50" s="6">
        <v>48918</v>
      </c>
      <c r="D50" s="10">
        <v>0</v>
      </c>
      <c r="E50" s="6">
        <v>2096</v>
      </c>
      <c r="F50" s="10">
        <v>0</v>
      </c>
      <c r="G50" s="6">
        <v>3175</v>
      </c>
      <c r="H50" s="10">
        <v>0</v>
      </c>
      <c r="I50" s="10">
        <v>60</v>
      </c>
      <c r="J50" s="10">
        <v>185</v>
      </c>
      <c r="K50" s="10"/>
      <c r="L50" s="6"/>
      <c r="M50" s="10"/>
      <c r="N50" s="6"/>
      <c r="O50" s="6"/>
      <c r="P50" s="50"/>
      <c r="Q50" s="50"/>
    </row>
    <row r="51" spans="1:17" x14ac:dyDescent="0.25">
      <c r="A51" s="5" t="s">
        <v>61</v>
      </c>
      <c r="B51" s="6">
        <v>18527</v>
      </c>
      <c r="C51" s="6">
        <v>52660</v>
      </c>
      <c r="D51" s="10">
        <v>0</v>
      </c>
      <c r="E51" s="6">
        <v>2826</v>
      </c>
      <c r="F51" s="10">
        <v>0</v>
      </c>
      <c r="G51" s="6">
        <v>4560</v>
      </c>
      <c r="H51" s="10">
        <v>0</v>
      </c>
      <c r="I51" s="10">
        <v>33</v>
      </c>
      <c r="J51" s="10">
        <v>190</v>
      </c>
      <c r="K51" s="10"/>
      <c r="L51" s="6"/>
      <c r="M51" s="10"/>
      <c r="N51" s="6"/>
      <c r="O51" s="6"/>
      <c r="P51" s="50"/>
      <c r="Q51" s="50"/>
    </row>
    <row r="52" spans="1:17" x14ac:dyDescent="0.25">
      <c r="A52" s="5" t="s">
        <v>62</v>
      </c>
      <c r="B52" s="6">
        <v>12706</v>
      </c>
      <c r="C52" s="6">
        <v>38526</v>
      </c>
      <c r="D52" s="10">
        <v>0</v>
      </c>
      <c r="E52" s="6">
        <v>1249</v>
      </c>
      <c r="F52" s="10">
        <v>0</v>
      </c>
      <c r="G52" s="6">
        <v>1474</v>
      </c>
      <c r="H52" s="10">
        <v>0</v>
      </c>
      <c r="I52" s="10">
        <v>26</v>
      </c>
      <c r="J52" s="10">
        <v>68</v>
      </c>
      <c r="K52" s="10"/>
      <c r="L52" s="10"/>
      <c r="M52" s="10"/>
      <c r="N52" s="6"/>
      <c r="O52" s="6"/>
      <c r="P52" s="50"/>
      <c r="Q52" s="50"/>
    </row>
    <row r="53" spans="1:17" x14ac:dyDescent="0.25">
      <c r="A53" s="5" t="s">
        <v>63</v>
      </c>
      <c r="B53" s="6">
        <v>4492</v>
      </c>
      <c r="C53" s="6">
        <v>23880</v>
      </c>
      <c r="D53" s="10">
        <v>0</v>
      </c>
      <c r="E53" s="10">
        <v>622</v>
      </c>
      <c r="F53" s="10">
        <v>0</v>
      </c>
      <c r="G53" s="6">
        <v>2259</v>
      </c>
      <c r="H53" s="10">
        <v>0</v>
      </c>
      <c r="I53" s="10">
        <v>17</v>
      </c>
      <c r="J53" s="10">
        <v>873</v>
      </c>
      <c r="K53" s="10"/>
      <c r="L53" s="6"/>
      <c r="M53" s="10"/>
      <c r="N53" s="6"/>
      <c r="O53" s="6"/>
      <c r="P53" s="50"/>
      <c r="Q53" s="50"/>
    </row>
    <row r="54" spans="1:17" x14ac:dyDescent="0.25">
      <c r="A54" s="5" t="s">
        <v>64</v>
      </c>
      <c r="B54" s="6">
        <v>9808</v>
      </c>
      <c r="C54" s="6">
        <v>31183</v>
      </c>
      <c r="D54" s="10">
        <v>0</v>
      </c>
      <c r="E54" s="10">
        <v>504</v>
      </c>
      <c r="F54" s="10">
        <v>0</v>
      </c>
      <c r="G54" s="6">
        <v>2899</v>
      </c>
      <c r="H54" s="10">
        <v>0</v>
      </c>
      <c r="I54" s="10">
        <v>30</v>
      </c>
      <c r="J54" s="10">
        <v>10</v>
      </c>
      <c r="K54" s="10"/>
      <c r="L54" s="10"/>
      <c r="M54" s="10"/>
      <c r="N54" s="6"/>
      <c r="O54" s="6"/>
      <c r="P54" s="50"/>
      <c r="Q54" s="50"/>
    </row>
    <row r="55" spans="1:17" x14ac:dyDescent="0.25">
      <c r="A55" s="5" t="s">
        <v>65</v>
      </c>
      <c r="B55" s="6">
        <v>1690</v>
      </c>
      <c r="C55" s="6">
        <v>18378</v>
      </c>
      <c r="D55" s="10">
        <v>0</v>
      </c>
      <c r="E55" s="10">
        <v>17</v>
      </c>
      <c r="F55" s="10">
        <v>0</v>
      </c>
      <c r="G55" s="10">
        <v>646</v>
      </c>
      <c r="H55" s="10">
        <v>0</v>
      </c>
      <c r="I55" s="10">
        <v>1</v>
      </c>
      <c r="J55" s="10">
        <v>46</v>
      </c>
      <c r="K55" s="10"/>
      <c r="L55" s="6"/>
      <c r="M55" s="10"/>
      <c r="N55" s="6"/>
      <c r="O55" s="6"/>
      <c r="P55" s="50"/>
      <c r="Q55" s="50"/>
    </row>
    <row r="56" spans="1:17" x14ac:dyDescent="0.25">
      <c r="A56" s="5" t="s">
        <v>66</v>
      </c>
      <c r="B56" s="6">
        <v>17086</v>
      </c>
      <c r="C56" s="6">
        <v>87936</v>
      </c>
      <c r="D56" s="10">
        <v>0</v>
      </c>
      <c r="E56" s="6">
        <v>2895</v>
      </c>
      <c r="F56" s="10">
        <v>0</v>
      </c>
      <c r="G56" s="6">
        <v>4192</v>
      </c>
      <c r="H56" s="10">
        <v>0</v>
      </c>
      <c r="I56" s="10">
        <v>72</v>
      </c>
      <c r="J56" s="10">
        <v>193</v>
      </c>
      <c r="K56" s="10"/>
      <c r="L56" s="6"/>
      <c r="M56" s="10"/>
      <c r="N56" s="6"/>
      <c r="O56" s="6"/>
      <c r="P56" s="50"/>
      <c r="Q56" s="50"/>
    </row>
    <row r="57" spans="1:17" x14ac:dyDescent="0.25">
      <c r="A57" s="5" t="s">
        <v>67</v>
      </c>
      <c r="B57" s="6">
        <v>33154</v>
      </c>
      <c r="C57" s="6">
        <v>66973</v>
      </c>
      <c r="D57" s="10">
        <v>7</v>
      </c>
      <c r="E57" s="6">
        <v>3554</v>
      </c>
      <c r="F57" s="10">
        <v>0</v>
      </c>
      <c r="G57" s="6">
        <v>10017</v>
      </c>
      <c r="H57" s="10">
        <v>0</v>
      </c>
      <c r="I57" s="10">
        <v>159</v>
      </c>
      <c r="J57" s="10">
        <v>557</v>
      </c>
      <c r="K57" s="10"/>
      <c r="L57" s="6"/>
      <c r="M57" s="10"/>
      <c r="N57" s="6"/>
      <c r="O57" s="6"/>
      <c r="P57" s="50"/>
      <c r="Q57" s="50"/>
    </row>
    <row r="58" spans="1:17" x14ac:dyDescent="0.25">
      <c r="A58" s="5" t="s">
        <v>68</v>
      </c>
      <c r="B58" s="6">
        <v>21946</v>
      </c>
      <c r="C58" s="6">
        <v>49879</v>
      </c>
      <c r="D58" s="10">
        <v>0</v>
      </c>
      <c r="E58" s="6">
        <v>2591</v>
      </c>
      <c r="F58" s="10">
        <v>0</v>
      </c>
      <c r="G58" s="6">
        <v>2330</v>
      </c>
      <c r="H58" s="10">
        <v>0</v>
      </c>
      <c r="I58" s="10">
        <v>30</v>
      </c>
      <c r="J58" s="10">
        <v>282</v>
      </c>
      <c r="K58" s="10"/>
      <c r="L58" s="6"/>
      <c r="M58" s="10"/>
      <c r="N58" s="6"/>
      <c r="O58" s="6"/>
      <c r="P58" s="50"/>
      <c r="Q58" s="50"/>
    </row>
    <row r="59" spans="1:17" x14ac:dyDescent="0.25">
      <c r="A59" s="5" t="s">
        <v>69</v>
      </c>
      <c r="B59" s="6">
        <v>8279</v>
      </c>
      <c r="C59" s="6">
        <v>34934</v>
      </c>
      <c r="D59" s="10">
        <v>0</v>
      </c>
      <c r="E59" s="6">
        <v>1048</v>
      </c>
      <c r="F59" s="10">
        <v>0</v>
      </c>
      <c r="G59" s="6">
        <v>2976</v>
      </c>
      <c r="H59" s="10">
        <v>0</v>
      </c>
      <c r="I59" s="10">
        <v>56</v>
      </c>
      <c r="J59" s="10">
        <v>16</v>
      </c>
      <c r="K59" s="10"/>
      <c r="L59" s="10"/>
      <c r="M59" s="10"/>
      <c r="N59" s="6"/>
      <c r="O59" s="6"/>
      <c r="P59" s="50"/>
      <c r="Q59" s="50"/>
    </row>
    <row r="60" spans="1:17" x14ac:dyDescent="0.25">
      <c r="A60" s="5" t="s">
        <v>70</v>
      </c>
      <c r="B60" s="6">
        <v>9094</v>
      </c>
      <c r="C60" s="6">
        <v>27502</v>
      </c>
      <c r="D60" s="10">
        <v>0</v>
      </c>
      <c r="E60" s="10">
        <v>681</v>
      </c>
      <c r="F60" s="10">
        <v>0</v>
      </c>
      <c r="G60" s="6">
        <v>1349</v>
      </c>
      <c r="H60" s="10">
        <v>0</v>
      </c>
      <c r="I60" s="10">
        <v>8</v>
      </c>
      <c r="J60" s="10">
        <v>119</v>
      </c>
      <c r="K60" s="10"/>
      <c r="L60" s="10"/>
      <c r="M60" s="10"/>
      <c r="N60" s="6"/>
      <c r="O60" s="6"/>
      <c r="P60" s="50"/>
      <c r="Q60" s="50"/>
    </row>
    <row r="61" spans="1:17" x14ac:dyDescent="0.25">
      <c r="A61" s="5" t="s">
        <v>71</v>
      </c>
      <c r="B61" s="6">
        <v>3935</v>
      </c>
      <c r="C61" s="6">
        <v>22785</v>
      </c>
      <c r="D61" s="10">
        <v>0</v>
      </c>
      <c r="E61" s="10">
        <v>735</v>
      </c>
      <c r="F61" s="10">
        <v>0</v>
      </c>
      <c r="G61" s="10">
        <v>492</v>
      </c>
      <c r="H61" s="10">
        <v>0</v>
      </c>
      <c r="I61" s="10">
        <v>16</v>
      </c>
      <c r="J61" s="10">
        <v>28</v>
      </c>
      <c r="K61" s="10"/>
      <c r="L61" s="6"/>
      <c r="M61" s="6"/>
      <c r="N61" s="6"/>
      <c r="O61" s="6"/>
      <c r="P61" s="50"/>
      <c r="Q61" s="50"/>
    </row>
    <row r="62" spans="1:17" x14ac:dyDescent="0.25">
      <c r="A62" s="5" t="s">
        <v>72</v>
      </c>
      <c r="B62" s="6">
        <v>135409</v>
      </c>
      <c r="C62" s="6">
        <v>187945</v>
      </c>
      <c r="D62" s="6">
        <v>21090</v>
      </c>
      <c r="E62" s="6">
        <v>16808</v>
      </c>
      <c r="F62" s="6">
        <v>16033</v>
      </c>
      <c r="G62" s="6">
        <v>24417</v>
      </c>
      <c r="H62" s="10">
        <v>0</v>
      </c>
      <c r="I62" s="10">
        <v>171</v>
      </c>
      <c r="J62" s="6">
        <v>3227</v>
      </c>
      <c r="K62" s="10"/>
      <c r="L62" s="6"/>
      <c r="M62" s="10"/>
      <c r="N62" s="6"/>
      <c r="O62" s="6"/>
      <c r="P62" s="50"/>
      <c r="Q62" s="50"/>
    </row>
    <row r="63" spans="1:17" x14ac:dyDescent="0.25">
      <c r="A63" s="5" t="s">
        <v>73</v>
      </c>
      <c r="B63" s="6">
        <v>48784</v>
      </c>
      <c r="C63" s="6">
        <v>70281</v>
      </c>
      <c r="D63" s="10">
        <v>138</v>
      </c>
      <c r="E63" s="6">
        <v>10714</v>
      </c>
      <c r="F63" s="10">
        <v>36</v>
      </c>
      <c r="G63" s="6">
        <v>11240</v>
      </c>
      <c r="H63" s="10">
        <v>0</v>
      </c>
      <c r="I63" s="10">
        <v>173</v>
      </c>
      <c r="J63" s="10">
        <v>194</v>
      </c>
      <c r="K63" s="10"/>
      <c r="L63" s="6"/>
      <c r="M63" s="6"/>
      <c r="N63" s="10"/>
      <c r="O63" s="6"/>
      <c r="P63" s="50"/>
      <c r="Q63" s="50"/>
    </row>
    <row r="64" spans="1:17" x14ac:dyDescent="0.25">
      <c r="A64" s="5" t="s">
        <v>74</v>
      </c>
      <c r="B64" s="6">
        <v>232498</v>
      </c>
      <c r="C64" s="6">
        <v>632202</v>
      </c>
      <c r="D64" s="6">
        <v>174827</v>
      </c>
      <c r="E64" s="6">
        <v>35689</v>
      </c>
      <c r="F64" s="6">
        <v>167876</v>
      </c>
      <c r="G64" s="6">
        <v>44490</v>
      </c>
      <c r="H64" s="6">
        <v>11039</v>
      </c>
      <c r="I64" s="6">
        <v>1233</v>
      </c>
      <c r="J64" s="6">
        <v>1969</v>
      </c>
      <c r="K64" s="10"/>
      <c r="L64" s="6"/>
      <c r="M64" s="10"/>
      <c r="N64" s="6"/>
      <c r="O64" s="6"/>
      <c r="P64" s="50"/>
      <c r="Q64" s="50"/>
    </row>
    <row r="65" spans="1:17" x14ac:dyDescent="0.25">
      <c r="A65" s="5" t="s">
        <v>75</v>
      </c>
      <c r="B65" s="6">
        <v>7927</v>
      </c>
      <c r="C65" s="6">
        <v>45901</v>
      </c>
      <c r="D65" s="10">
        <v>422</v>
      </c>
      <c r="E65" s="6">
        <v>1797</v>
      </c>
      <c r="F65" s="10">
        <v>174</v>
      </c>
      <c r="G65" s="6">
        <v>1104</v>
      </c>
      <c r="H65" s="10">
        <v>0</v>
      </c>
      <c r="I65" s="10">
        <v>20</v>
      </c>
      <c r="J65" s="10">
        <v>0</v>
      </c>
      <c r="K65" s="10"/>
      <c r="L65" s="6"/>
      <c r="M65" s="10"/>
      <c r="N65" s="6"/>
      <c r="O65" s="6"/>
      <c r="P65" s="50"/>
      <c r="Q65" s="50"/>
    </row>
    <row r="66" spans="1:17" x14ac:dyDescent="0.25">
      <c r="A66" s="5" t="s">
        <v>76</v>
      </c>
      <c r="B66" s="6">
        <v>29461</v>
      </c>
      <c r="C66" s="6">
        <v>88308</v>
      </c>
      <c r="D66" s="10">
        <v>0</v>
      </c>
      <c r="E66" s="6">
        <v>6063</v>
      </c>
      <c r="F66" s="10">
        <v>0</v>
      </c>
      <c r="G66" s="6">
        <v>13545</v>
      </c>
      <c r="H66" s="10">
        <v>0</v>
      </c>
      <c r="I66" s="10">
        <v>179</v>
      </c>
      <c r="J66" s="10">
        <v>259</v>
      </c>
      <c r="K66" s="10"/>
      <c r="L66" s="10"/>
      <c r="M66" s="10"/>
      <c r="N66" s="10"/>
      <c r="O66" s="6"/>
      <c r="P66" s="50"/>
      <c r="Q66" s="50"/>
    </row>
    <row r="67" spans="1:17" x14ac:dyDescent="0.25">
      <c r="A67" s="5" t="s">
        <v>77</v>
      </c>
      <c r="B67" s="6">
        <v>1257</v>
      </c>
      <c r="C67" s="6">
        <v>20300</v>
      </c>
      <c r="D67" s="10">
        <v>0</v>
      </c>
      <c r="E67" s="10">
        <v>184</v>
      </c>
      <c r="F67" s="10">
        <v>0</v>
      </c>
      <c r="G67" s="10">
        <v>691</v>
      </c>
      <c r="H67" s="10">
        <v>0</v>
      </c>
      <c r="I67" s="10">
        <v>0</v>
      </c>
      <c r="J67" s="10">
        <v>0</v>
      </c>
      <c r="K67" s="10"/>
      <c r="L67" s="6"/>
      <c r="M67" s="10"/>
      <c r="N67" s="6"/>
      <c r="O67" s="6"/>
      <c r="P67" s="50"/>
      <c r="Q67" s="50"/>
    </row>
    <row r="68" spans="1:17" x14ac:dyDescent="0.25">
      <c r="A68" s="5" t="s">
        <v>78</v>
      </c>
      <c r="B68" s="6">
        <v>36039</v>
      </c>
      <c r="C68" s="6">
        <v>98618</v>
      </c>
      <c r="D68" s="10">
        <v>0</v>
      </c>
      <c r="E68" s="6">
        <v>4504</v>
      </c>
      <c r="F68" s="6">
        <v>16101</v>
      </c>
      <c r="G68" s="6">
        <v>7794</v>
      </c>
      <c r="H68" s="10">
        <v>0</v>
      </c>
      <c r="I68" s="10">
        <v>26</v>
      </c>
      <c r="J68" s="10">
        <v>0</v>
      </c>
      <c r="K68" s="10"/>
      <c r="L68" s="10"/>
      <c r="M68" s="10"/>
      <c r="N68" s="6"/>
      <c r="O68" s="6"/>
      <c r="P68" s="50"/>
      <c r="Q68" s="50"/>
    </row>
    <row r="69" spans="1:17" x14ac:dyDescent="0.25">
      <c r="A69" s="5" t="s">
        <v>79</v>
      </c>
      <c r="B69" s="6">
        <v>1087</v>
      </c>
      <c r="C69" s="6">
        <v>30344</v>
      </c>
      <c r="D69" s="10">
        <v>0</v>
      </c>
      <c r="E69" s="10">
        <v>201</v>
      </c>
      <c r="F69" s="10">
        <v>0</v>
      </c>
      <c r="G69" s="10">
        <v>6</v>
      </c>
      <c r="H69" s="10">
        <v>0</v>
      </c>
      <c r="I69" s="10">
        <v>0</v>
      </c>
      <c r="J69" s="10">
        <v>0</v>
      </c>
      <c r="K69" s="10"/>
      <c r="L69" s="10"/>
      <c r="M69" s="10"/>
      <c r="N69" s="10"/>
      <c r="O69" s="6"/>
      <c r="P69" s="50"/>
      <c r="Q69" s="50"/>
    </row>
    <row r="70" spans="1:17" x14ac:dyDescent="0.25">
      <c r="A70" s="5" t="s">
        <v>80</v>
      </c>
      <c r="B70" s="10">
        <v>822</v>
      </c>
      <c r="C70" s="6">
        <v>8126</v>
      </c>
      <c r="D70" s="10">
        <v>0</v>
      </c>
      <c r="E70" s="10">
        <v>42</v>
      </c>
      <c r="F70" s="10">
        <v>0</v>
      </c>
      <c r="G70" s="10">
        <v>184</v>
      </c>
      <c r="H70" s="10">
        <v>0</v>
      </c>
      <c r="I70" s="10">
        <v>0</v>
      </c>
      <c r="J70" s="10">
        <v>0</v>
      </c>
      <c r="K70" s="10"/>
      <c r="L70" s="6"/>
      <c r="M70" s="10"/>
      <c r="N70" s="6"/>
      <c r="O70" s="6"/>
      <c r="P70" s="50"/>
      <c r="Q70" s="50"/>
    </row>
    <row r="71" spans="1:17" x14ac:dyDescent="0.25">
      <c r="A71" s="5" t="s">
        <v>81</v>
      </c>
      <c r="B71" s="6">
        <v>31406</v>
      </c>
      <c r="C71" s="6">
        <v>152576</v>
      </c>
      <c r="D71" s="10">
        <v>0</v>
      </c>
      <c r="E71" s="6">
        <v>3400</v>
      </c>
      <c r="F71" s="10">
        <v>0</v>
      </c>
      <c r="G71" s="6">
        <v>10598</v>
      </c>
      <c r="H71" s="10">
        <v>0</v>
      </c>
      <c r="I71" s="10">
        <v>38</v>
      </c>
      <c r="J71" s="6">
        <v>1624</v>
      </c>
      <c r="K71" s="10"/>
      <c r="L71" s="6"/>
      <c r="M71" s="10"/>
      <c r="N71" s="6"/>
      <c r="O71" s="6"/>
      <c r="P71" s="50"/>
      <c r="Q71" s="50"/>
    </row>
    <row r="72" spans="1:17" x14ac:dyDescent="0.25">
      <c r="A72" s="5" t="s">
        <v>82</v>
      </c>
      <c r="B72" s="6">
        <v>14557</v>
      </c>
      <c r="C72" s="6">
        <v>46092</v>
      </c>
      <c r="D72" s="6">
        <v>2663</v>
      </c>
      <c r="E72" s="6">
        <v>3081</v>
      </c>
      <c r="F72" s="6">
        <v>3174</v>
      </c>
      <c r="G72" s="6">
        <v>9032</v>
      </c>
      <c r="H72" s="10">
        <v>395</v>
      </c>
      <c r="I72" s="10">
        <v>33</v>
      </c>
      <c r="J72" s="10">
        <v>120</v>
      </c>
      <c r="K72" s="10"/>
      <c r="L72" s="10"/>
      <c r="M72" s="6"/>
      <c r="N72" s="10"/>
      <c r="O72" s="6"/>
      <c r="P72" s="50"/>
      <c r="Q72" s="50"/>
    </row>
    <row r="73" spans="1:17" x14ac:dyDescent="0.25">
      <c r="A73" s="5" t="s">
        <v>83</v>
      </c>
      <c r="B73" s="6">
        <v>3199</v>
      </c>
      <c r="C73" s="6">
        <v>35780</v>
      </c>
      <c r="D73" s="10">
        <v>0</v>
      </c>
      <c r="E73" s="10">
        <v>96</v>
      </c>
      <c r="F73" s="10">
        <v>0</v>
      </c>
      <c r="G73" s="10">
        <v>848</v>
      </c>
      <c r="H73" s="10">
        <v>0</v>
      </c>
      <c r="I73" s="10">
        <v>14</v>
      </c>
      <c r="J73" s="10">
        <v>0</v>
      </c>
      <c r="K73" s="10"/>
      <c r="L73" s="6"/>
      <c r="M73" s="10"/>
      <c r="N73" s="6"/>
      <c r="O73" s="6"/>
      <c r="P73" s="50"/>
      <c r="Q73" s="50"/>
    </row>
    <row r="74" spans="1:17" x14ac:dyDescent="0.25">
      <c r="A74" s="5" t="s">
        <v>84</v>
      </c>
      <c r="B74" s="6">
        <v>5457</v>
      </c>
      <c r="C74" s="6">
        <v>60719</v>
      </c>
      <c r="D74" s="10">
        <v>0</v>
      </c>
      <c r="E74" s="6">
        <v>1640</v>
      </c>
      <c r="F74" s="10">
        <v>0</v>
      </c>
      <c r="G74" s="6">
        <v>3485</v>
      </c>
      <c r="H74" s="10">
        <v>0</v>
      </c>
      <c r="I74" s="10">
        <v>20</v>
      </c>
      <c r="J74" s="10">
        <v>0</v>
      </c>
      <c r="K74" s="10"/>
      <c r="L74" s="10"/>
      <c r="M74" s="10"/>
      <c r="N74" s="6"/>
      <c r="O74" s="6"/>
      <c r="P74" s="50"/>
      <c r="Q74" s="50"/>
    </row>
    <row r="75" spans="1:17" x14ac:dyDescent="0.25">
      <c r="A75" s="5" t="s">
        <v>85</v>
      </c>
      <c r="B75" s="6">
        <v>8269</v>
      </c>
      <c r="C75" s="6">
        <v>34224</v>
      </c>
      <c r="D75" s="10">
        <v>0</v>
      </c>
      <c r="E75" s="6">
        <v>1005</v>
      </c>
      <c r="F75" s="10">
        <v>0</v>
      </c>
      <c r="G75" s="6">
        <v>3469</v>
      </c>
      <c r="H75" s="10">
        <v>0</v>
      </c>
      <c r="I75" s="10">
        <v>0</v>
      </c>
      <c r="J75" s="10">
        <v>84</v>
      </c>
      <c r="K75" s="10"/>
      <c r="L75" s="10"/>
      <c r="M75" s="10"/>
      <c r="N75" s="6"/>
      <c r="O75" s="6"/>
      <c r="P75" s="50"/>
      <c r="Q75" s="50"/>
    </row>
    <row r="76" spans="1:17" x14ac:dyDescent="0.25">
      <c r="A76" s="5" t="s">
        <v>86</v>
      </c>
      <c r="B76" s="6">
        <v>2123</v>
      </c>
      <c r="C76" s="6">
        <v>20161</v>
      </c>
      <c r="D76" s="10">
        <v>0</v>
      </c>
      <c r="E76" s="10">
        <v>0</v>
      </c>
      <c r="F76" s="10">
        <v>0</v>
      </c>
      <c r="G76" s="10">
        <v>40</v>
      </c>
      <c r="H76" s="10">
        <v>0</v>
      </c>
      <c r="I76" s="10">
        <v>0</v>
      </c>
      <c r="J76" s="10">
        <v>214</v>
      </c>
      <c r="K76" s="10"/>
      <c r="L76" s="10"/>
      <c r="M76" s="10"/>
      <c r="N76" s="6"/>
      <c r="O76" s="6"/>
      <c r="P76" s="50"/>
      <c r="Q76" s="50"/>
    </row>
    <row r="77" spans="1:17" x14ac:dyDescent="0.25">
      <c r="A77" s="5" t="s">
        <v>87</v>
      </c>
      <c r="B77" s="6">
        <v>6734</v>
      </c>
      <c r="C77" s="6">
        <v>25061</v>
      </c>
      <c r="D77" s="10">
        <v>60</v>
      </c>
      <c r="E77" s="10">
        <v>543</v>
      </c>
      <c r="F77" s="10">
        <v>3</v>
      </c>
      <c r="G77" s="6">
        <v>1959</v>
      </c>
      <c r="H77" s="10">
        <v>0</v>
      </c>
      <c r="I77" s="10">
        <v>3</v>
      </c>
      <c r="J77" s="10">
        <v>168</v>
      </c>
      <c r="K77" s="10"/>
      <c r="L77" s="6"/>
      <c r="M77" s="10"/>
      <c r="N77" s="6"/>
      <c r="O77" s="6"/>
      <c r="P77" s="50"/>
      <c r="Q77" s="50"/>
    </row>
    <row r="78" spans="1:17" x14ac:dyDescent="0.25">
      <c r="A78" s="5" t="s">
        <v>88</v>
      </c>
      <c r="B78" s="6">
        <v>13806</v>
      </c>
      <c r="C78" s="6">
        <v>29962</v>
      </c>
      <c r="D78" s="10">
        <v>0</v>
      </c>
      <c r="E78" s="10">
        <v>51</v>
      </c>
      <c r="F78" s="10">
        <v>0</v>
      </c>
      <c r="G78" s="6">
        <v>1295</v>
      </c>
      <c r="H78" s="10">
        <v>0</v>
      </c>
      <c r="I78" s="10">
        <v>3</v>
      </c>
      <c r="J78" s="10">
        <v>55</v>
      </c>
      <c r="K78" s="10"/>
      <c r="L78" s="6"/>
      <c r="M78" s="10"/>
      <c r="N78" s="6"/>
      <c r="O78" s="6"/>
      <c r="P78" s="50"/>
      <c r="Q78" s="50"/>
    </row>
    <row r="79" spans="1:17" x14ac:dyDescent="0.25">
      <c r="A79" s="5" t="s">
        <v>89</v>
      </c>
      <c r="B79" s="6">
        <v>10633</v>
      </c>
      <c r="C79" s="6">
        <v>37893</v>
      </c>
      <c r="D79" s="6">
        <v>1836</v>
      </c>
      <c r="E79" s="6">
        <v>1333</v>
      </c>
      <c r="F79" s="6">
        <v>1217</v>
      </c>
      <c r="G79" s="6">
        <v>1188</v>
      </c>
      <c r="H79" s="10">
        <v>0</v>
      </c>
      <c r="I79" s="10">
        <v>6</v>
      </c>
      <c r="J79" s="10">
        <v>234</v>
      </c>
      <c r="K79" s="10"/>
      <c r="L79" s="10"/>
      <c r="M79" s="10"/>
      <c r="N79" s="6"/>
      <c r="O79" s="6"/>
      <c r="P79" s="50"/>
      <c r="Q79" s="50"/>
    </row>
    <row r="80" spans="1:17" x14ac:dyDescent="0.25">
      <c r="A80" s="5" t="s">
        <v>90</v>
      </c>
      <c r="B80" s="6">
        <v>23303</v>
      </c>
      <c r="C80" s="6">
        <v>46626</v>
      </c>
      <c r="D80" s="10">
        <v>0</v>
      </c>
      <c r="E80" s="6">
        <v>1548</v>
      </c>
      <c r="F80" s="10">
        <v>0</v>
      </c>
      <c r="G80" s="6">
        <v>3948</v>
      </c>
      <c r="H80" s="6">
        <v>2761</v>
      </c>
      <c r="I80" s="10">
        <v>30</v>
      </c>
      <c r="J80" s="10">
        <v>59</v>
      </c>
      <c r="K80" s="10"/>
      <c r="L80" s="10"/>
      <c r="M80" s="10"/>
      <c r="N80" s="6"/>
      <c r="O80" s="6"/>
      <c r="P80" s="50"/>
      <c r="Q80" s="50"/>
    </row>
    <row r="81" spans="1:17" x14ac:dyDescent="0.25">
      <c r="A81" s="5" t="s">
        <v>91</v>
      </c>
      <c r="B81" s="6">
        <v>3538</v>
      </c>
      <c r="C81" s="6">
        <v>19451</v>
      </c>
      <c r="D81" s="10">
        <v>0</v>
      </c>
      <c r="E81" s="10">
        <v>206</v>
      </c>
      <c r="F81" s="10">
        <v>0</v>
      </c>
      <c r="G81" s="10">
        <v>564</v>
      </c>
      <c r="H81" s="10">
        <v>0</v>
      </c>
      <c r="I81" s="10">
        <v>2</v>
      </c>
      <c r="J81" s="10">
        <v>303</v>
      </c>
      <c r="K81" s="10"/>
      <c r="L81" s="6"/>
      <c r="M81" s="6"/>
      <c r="N81" s="10"/>
      <c r="O81" s="6"/>
      <c r="P81" s="50"/>
      <c r="Q81" s="50"/>
    </row>
    <row r="82" spans="1:17" x14ac:dyDescent="0.25">
      <c r="A82" s="5" t="s">
        <v>92</v>
      </c>
      <c r="B82" s="6">
        <v>24962</v>
      </c>
      <c r="C82" s="6">
        <v>122016</v>
      </c>
      <c r="D82" s="10">
        <v>0</v>
      </c>
      <c r="E82" s="10">
        <v>736</v>
      </c>
      <c r="F82" s="10">
        <v>0</v>
      </c>
      <c r="G82" s="6">
        <v>5583</v>
      </c>
      <c r="H82" s="10">
        <v>0</v>
      </c>
      <c r="I82" s="10">
        <v>36</v>
      </c>
      <c r="J82" s="10">
        <v>10</v>
      </c>
      <c r="K82" s="10"/>
      <c r="L82" s="6"/>
      <c r="M82" s="10"/>
      <c r="N82" s="6"/>
      <c r="O82" s="6"/>
      <c r="P82" s="50"/>
      <c r="Q82" s="50"/>
    </row>
    <row r="83" spans="1:17" x14ac:dyDescent="0.25">
      <c r="A83" s="5" t="s">
        <v>93</v>
      </c>
      <c r="B83" s="6">
        <v>840292</v>
      </c>
      <c r="C83" s="6">
        <v>1880968</v>
      </c>
      <c r="D83" s="6">
        <v>597589</v>
      </c>
      <c r="E83" s="6">
        <v>116991</v>
      </c>
      <c r="F83" s="6">
        <v>306299</v>
      </c>
      <c r="G83" s="10">
        <v>229907</v>
      </c>
      <c r="H83" s="10">
        <v>0</v>
      </c>
      <c r="I83" s="6">
        <v>3213</v>
      </c>
      <c r="J83" s="10">
        <v>12224</v>
      </c>
      <c r="K83" s="10"/>
      <c r="L83" s="6"/>
      <c r="M83" s="10"/>
      <c r="N83" s="6"/>
      <c r="O83" s="6"/>
      <c r="P83" s="50"/>
      <c r="Q83" s="50"/>
    </row>
    <row r="84" spans="1:17" x14ac:dyDescent="0.25">
      <c r="A84" s="5" t="s">
        <v>94</v>
      </c>
      <c r="B84" s="6">
        <v>12577</v>
      </c>
      <c r="C84" s="6">
        <v>42524</v>
      </c>
      <c r="E84" s="6">
        <v>1116</v>
      </c>
      <c r="G84" s="6">
        <v>2053</v>
      </c>
      <c r="H84" s="10">
        <v>0</v>
      </c>
      <c r="I84" s="10">
        <v>27</v>
      </c>
      <c r="J84" s="10">
        <v>0</v>
      </c>
      <c r="K84" s="10"/>
      <c r="L84" s="10"/>
      <c r="M84" s="10"/>
      <c r="N84" s="6"/>
      <c r="O84" s="6"/>
      <c r="P84" s="50"/>
      <c r="Q84" s="50"/>
    </row>
    <row r="85" spans="1:17" x14ac:dyDescent="0.25">
      <c r="A85" s="5" t="s">
        <v>95</v>
      </c>
      <c r="B85" s="6">
        <v>90553</v>
      </c>
      <c r="C85" s="6">
        <v>163324</v>
      </c>
      <c r="D85" s="10">
        <v>709</v>
      </c>
      <c r="E85" s="6">
        <v>16674</v>
      </c>
      <c r="F85" s="10">
        <v>487</v>
      </c>
      <c r="G85" s="6">
        <v>18878</v>
      </c>
      <c r="H85" s="10">
        <v>0</v>
      </c>
      <c r="I85" s="10">
        <v>72</v>
      </c>
      <c r="J85" s="10">
        <v>773</v>
      </c>
      <c r="K85" s="10"/>
      <c r="L85" s="10"/>
      <c r="M85" s="10"/>
      <c r="N85" s="6"/>
      <c r="O85" s="6"/>
      <c r="P85" s="50"/>
      <c r="Q85" s="50"/>
    </row>
    <row r="86" spans="1:17" x14ac:dyDescent="0.25">
      <c r="A86" s="5" t="s">
        <v>96</v>
      </c>
      <c r="B86" s="6">
        <v>12553</v>
      </c>
      <c r="C86" s="6">
        <v>19357</v>
      </c>
      <c r="D86" s="10">
        <v>0</v>
      </c>
      <c r="E86" s="10">
        <v>120</v>
      </c>
      <c r="F86" s="10">
        <v>0</v>
      </c>
      <c r="G86" s="6">
        <v>1887</v>
      </c>
      <c r="H86" s="10">
        <v>0</v>
      </c>
      <c r="I86" s="10">
        <v>16</v>
      </c>
      <c r="J86" s="10">
        <v>635</v>
      </c>
      <c r="K86" s="10"/>
      <c r="L86" s="10"/>
      <c r="M86" s="10"/>
      <c r="N86" s="6"/>
      <c r="O86" s="6"/>
      <c r="P86" s="50"/>
      <c r="Q86" s="50"/>
    </row>
    <row r="87" spans="1:17" x14ac:dyDescent="0.25">
      <c r="A87" s="5" t="s">
        <v>97</v>
      </c>
      <c r="B87" s="6">
        <v>2522</v>
      </c>
      <c r="C87" s="6">
        <v>10472</v>
      </c>
      <c r="D87" s="10">
        <v>0</v>
      </c>
      <c r="E87" s="10">
        <v>0</v>
      </c>
      <c r="F87" s="10">
        <v>0</v>
      </c>
      <c r="G87" s="10">
        <v>0</v>
      </c>
      <c r="H87" s="10">
        <v>0</v>
      </c>
      <c r="I87" s="10">
        <v>2</v>
      </c>
      <c r="J87" s="10">
        <v>27</v>
      </c>
      <c r="K87" s="10"/>
      <c r="L87" s="6"/>
      <c r="M87" s="10"/>
      <c r="N87" s="6"/>
      <c r="O87" s="6"/>
      <c r="P87" s="50"/>
      <c r="Q87" s="50"/>
    </row>
    <row r="88" spans="1:17" x14ac:dyDescent="0.25">
      <c r="A88" s="5" t="s">
        <v>98</v>
      </c>
      <c r="B88" s="6">
        <v>2811</v>
      </c>
      <c r="C88" s="6">
        <v>22275</v>
      </c>
      <c r="D88" s="10">
        <v>0</v>
      </c>
      <c r="E88" s="10">
        <v>860</v>
      </c>
      <c r="F88" s="10">
        <v>0</v>
      </c>
      <c r="G88" s="6">
        <v>1883</v>
      </c>
      <c r="H88" s="10">
        <v>0</v>
      </c>
      <c r="I88" s="10">
        <v>27</v>
      </c>
      <c r="J88" s="10">
        <v>292</v>
      </c>
      <c r="K88" s="10"/>
      <c r="L88" s="10"/>
      <c r="M88" s="10"/>
      <c r="N88" s="10"/>
      <c r="O88" s="6"/>
      <c r="P88" s="50"/>
      <c r="Q88" s="50"/>
    </row>
    <row r="89" spans="1:17" x14ac:dyDescent="0.25">
      <c r="A89" s="5" t="s">
        <v>99</v>
      </c>
      <c r="B89" s="6">
        <v>21006</v>
      </c>
      <c r="C89" s="6">
        <v>26783</v>
      </c>
      <c r="D89" s="10">
        <v>49</v>
      </c>
      <c r="E89" s="6">
        <v>2342</v>
      </c>
      <c r="F89" s="10">
        <v>27</v>
      </c>
      <c r="G89" s="6">
        <v>4098</v>
      </c>
      <c r="H89" s="10">
        <v>0</v>
      </c>
      <c r="I89" s="10">
        <v>18</v>
      </c>
      <c r="J89" s="10">
        <v>38</v>
      </c>
      <c r="K89" s="10"/>
      <c r="L89" s="10"/>
      <c r="M89" s="10"/>
      <c r="N89" s="6"/>
      <c r="O89" s="6"/>
      <c r="P89" s="50"/>
      <c r="Q89" s="50"/>
    </row>
    <row r="90" spans="1:17" x14ac:dyDescent="0.25">
      <c r="A90" s="5" t="s">
        <v>100</v>
      </c>
      <c r="B90" s="6">
        <v>1004</v>
      </c>
      <c r="C90" s="6">
        <v>10888</v>
      </c>
      <c r="D90" s="10">
        <v>33</v>
      </c>
      <c r="E90" s="10">
        <v>136</v>
      </c>
      <c r="F90" s="10">
        <v>0</v>
      </c>
      <c r="G90" s="10">
        <v>532</v>
      </c>
      <c r="H90" s="10">
        <v>0</v>
      </c>
      <c r="I90" s="10">
        <v>1</v>
      </c>
      <c r="J90" s="10">
        <v>50</v>
      </c>
      <c r="K90" s="10"/>
      <c r="L90" s="6"/>
      <c r="M90" s="10"/>
      <c r="N90" s="6"/>
      <c r="O90" s="6"/>
      <c r="P90" s="50"/>
      <c r="Q90" s="50"/>
    </row>
    <row r="91" spans="1:17" x14ac:dyDescent="0.25">
      <c r="A91" s="5" t="s">
        <v>101</v>
      </c>
      <c r="B91" s="6">
        <v>2533</v>
      </c>
      <c r="C91" s="6">
        <v>32111</v>
      </c>
      <c r="D91" s="10">
        <v>0</v>
      </c>
      <c r="E91" s="10">
        <v>675</v>
      </c>
      <c r="F91" s="10">
        <v>0</v>
      </c>
      <c r="G91" s="6">
        <v>2172</v>
      </c>
      <c r="H91" s="10">
        <v>0</v>
      </c>
      <c r="I91" s="10">
        <v>8</v>
      </c>
      <c r="J91" s="10">
        <v>85</v>
      </c>
      <c r="K91" s="10"/>
      <c r="L91" s="10"/>
      <c r="M91" s="10"/>
      <c r="N91" s="6"/>
      <c r="O91" s="6"/>
      <c r="P91" s="50"/>
      <c r="Q91" s="50"/>
    </row>
    <row r="92" spans="1:17" x14ac:dyDescent="0.25">
      <c r="A92" s="5" t="s">
        <v>102</v>
      </c>
      <c r="B92" s="6">
        <v>54445</v>
      </c>
      <c r="C92" s="6">
        <v>53372</v>
      </c>
      <c r="D92" s="10">
        <v>155</v>
      </c>
      <c r="E92" s="6">
        <v>2721</v>
      </c>
      <c r="F92" s="10">
        <v>54</v>
      </c>
      <c r="G92" s="6">
        <v>7571</v>
      </c>
      <c r="H92" s="10">
        <v>172</v>
      </c>
      <c r="I92" s="10">
        <v>15</v>
      </c>
      <c r="J92" s="10">
        <v>12</v>
      </c>
      <c r="K92" s="10"/>
      <c r="L92" s="10"/>
      <c r="M92" s="10"/>
      <c r="N92" s="6"/>
      <c r="O92" s="6"/>
      <c r="P92" s="50"/>
      <c r="Q92" s="50"/>
    </row>
    <row r="93" spans="1:17" x14ac:dyDescent="0.25">
      <c r="A93" s="5" t="s">
        <v>103</v>
      </c>
      <c r="B93" s="6">
        <v>8212</v>
      </c>
      <c r="C93" s="6">
        <v>36983</v>
      </c>
      <c r="D93" s="10">
        <v>0</v>
      </c>
      <c r="E93" s="10">
        <v>751</v>
      </c>
      <c r="F93" s="10">
        <v>0</v>
      </c>
      <c r="G93" s="6">
        <v>1624</v>
      </c>
      <c r="H93" s="10">
        <v>0</v>
      </c>
      <c r="I93" s="10">
        <v>34</v>
      </c>
      <c r="J93" s="10">
        <v>408</v>
      </c>
      <c r="K93" s="10"/>
      <c r="L93" s="10"/>
      <c r="M93" s="10"/>
      <c r="N93" s="10"/>
      <c r="O93" s="6"/>
      <c r="P93" s="50"/>
      <c r="Q93" s="50"/>
    </row>
    <row r="94" spans="1:17" x14ac:dyDescent="0.25">
      <c r="A94" s="5" t="s">
        <v>104</v>
      </c>
      <c r="B94" s="6">
        <v>14829</v>
      </c>
      <c r="C94" s="6">
        <v>101997</v>
      </c>
      <c r="D94" s="10">
        <v>0</v>
      </c>
      <c r="E94" s="10">
        <v>270</v>
      </c>
      <c r="F94" s="10">
        <v>0</v>
      </c>
      <c r="G94" s="6">
        <v>6961</v>
      </c>
      <c r="H94" s="10">
        <v>0</v>
      </c>
      <c r="I94" s="10">
        <v>42</v>
      </c>
      <c r="J94" s="10">
        <v>0</v>
      </c>
      <c r="K94" s="10"/>
      <c r="L94" s="6"/>
      <c r="M94" s="10"/>
      <c r="N94" s="6"/>
      <c r="O94" s="6"/>
      <c r="P94" s="50"/>
      <c r="Q94" s="50"/>
    </row>
    <row r="95" spans="1:17" x14ac:dyDescent="0.25">
      <c r="A95" s="5" t="s">
        <v>105</v>
      </c>
      <c r="B95" s="10">
        <v>333</v>
      </c>
      <c r="C95" s="10">
        <v>865</v>
      </c>
      <c r="D95" s="10">
        <v>0</v>
      </c>
      <c r="E95" s="10">
        <v>0</v>
      </c>
      <c r="F95" s="10">
        <v>0</v>
      </c>
      <c r="G95" s="10">
        <v>0</v>
      </c>
      <c r="H95" s="10">
        <v>0</v>
      </c>
      <c r="I95" s="10">
        <v>0</v>
      </c>
      <c r="J95" s="10">
        <v>0</v>
      </c>
      <c r="K95" s="10"/>
      <c r="L95" s="10"/>
      <c r="M95" s="10"/>
      <c r="N95" s="6"/>
      <c r="O95" s="6"/>
      <c r="P95" s="50"/>
      <c r="Q95" s="50"/>
    </row>
    <row r="96" spans="1:17" x14ac:dyDescent="0.25">
      <c r="A96" s="5" t="s">
        <v>106</v>
      </c>
      <c r="B96" s="10">
        <v>634</v>
      </c>
      <c r="C96" s="6">
        <v>12745</v>
      </c>
      <c r="D96" s="10">
        <v>0</v>
      </c>
      <c r="E96" s="10">
        <v>0</v>
      </c>
      <c r="F96" s="10">
        <v>0</v>
      </c>
      <c r="G96" s="10">
        <v>0</v>
      </c>
      <c r="H96" s="10">
        <v>0</v>
      </c>
      <c r="I96" s="10">
        <v>18</v>
      </c>
      <c r="J96" s="10">
        <v>0</v>
      </c>
      <c r="K96" s="10"/>
      <c r="L96" s="10"/>
      <c r="M96" s="10"/>
      <c r="N96" s="6"/>
      <c r="O96" s="6"/>
      <c r="P96" s="50"/>
      <c r="Q96" s="50"/>
    </row>
    <row r="97" spans="1:17" x14ac:dyDescent="0.25">
      <c r="A97" s="5" t="s">
        <v>107</v>
      </c>
      <c r="B97" s="6">
        <v>4467</v>
      </c>
      <c r="C97" s="6">
        <v>57249</v>
      </c>
      <c r="D97" s="10">
        <v>467</v>
      </c>
      <c r="E97" s="6">
        <v>1618</v>
      </c>
      <c r="F97" s="10">
        <v>777</v>
      </c>
      <c r="G97" s="6">
        <v>3437</v>
      </c>
      <c r="H97" s="10">
        <v>0</v>
      </c>
      <c r="I97" s="10">
        <v>35</v>
      </c>
      <c r="J97" s="10">
        <v>157</v>
      </c>
      <c r="K97" s="10"/>
      <c r="L97" s="10"/>
      <c r="M97" s="10"/>
      <c r="N97" s="10"/>
      <c r="O97" s="6"/>
      <c r="P97" s="50"/>
      <c r="Q97" s="50"/>
    </row>
    <row r="98" spans="1:17" x14ac:dyDescent="0.25">
      <c r="A98" s="5" t="s">
        <v>108</v>
      </c>
      <c r="B98" s="6">
        <v>17686</v>
      </c>
      <c r="C98" s="6">
        <v>78963</v>
      </c>
      <c r="D98" s="10">
        <v>0</v>
      </c>
      <c r="E98" s="10">
        <v>950</v>
      </c>
      <c r="F98" s="10">
        <v>0</v>
      </c>
      <c r="G98" s="6">
        <v>7730</v>
      </c>
      <c r="H98" s="10">
        <v>0</v>
      </c>
      <c r="I98" s="10">
        <v>15</v>
      </c>
      <c r="J98" s="10">
        <v>0</v>
      </c>
      <c r="K98" s="10"/>
      <c r="L98" s="6"/>
      <c r="M98" s="10"/>
      <c r="N98" s="6"/>
      <c r="O98" s="6"/>
      <c r="P98" s="50"/>
      <c r="Q98" s="50"/>
    </row>
    <row r="99" spans="1:17" x14ac:dyDescent="0.25">
      <c r="A99" s="5" t="s">
        <v>109</v>
      </c>
      <c r="B99" s="6">
        <v>8635</v>
      </c>
      <c r="C99" s="6">
        <v>46499</v>
      </c>
      <c r="D99" s="10">
        <v>78</v>
      </c>
      <c r="E99" s="10">
        <v>911</v>
      </c>
      <c r="F99" s="10">
        <v>38</v>
      </c>
      <c r="G99" s="6">
        <v>2607</v>
      </c>
      <c r="H99" s="10">
        <v>0</v>
      </c>
      <c r="I99" s="10">
        <v>15</v>
      </c>
      <c r="J99" s="10">
        <v>0</v>
      </c>
      <c r="K99" s="10"/>
      <c r="L99" s="6"/>
      <c r="M99" s="10"/>
      <c r="N99" s="6"/>
      <c r="O99" s="6"/>
      <c r="P99" s="50"/>
      <c r="Q99" s="50"/>
    </row>
    <row r="100" spans="1:17" x14ac:dyDescent="0.25">
      <c r="A100" s="5" t="s">
        <v>110</v>
      </c>
      <c r="B100" s="10">
        <v>837</v>
      </c>
      <c r="C100" s="6">
        <v>11100</v>
      </c>
      <c r="D100" s="10">
        <v>0</v>
      </c>
      <c r="E100" s="10">
        <v>0</v>
      </c>
      <c r="F100" s="10">
        <v>0</v>
      </c>
      <c r="G100" s="10">
        <v>0</v>
      </c>
      <c r="H100" s="10">
        <v>0</v>
      </c>
      <c r="I100" s="10">
        <v>0</v>
      </c>
      <c r="J100" s="10">
        <v>0</v>
      </c>
      <c r="K100" s="10"/>
      <c r="L100" s="10"/>
      <c r="M100" s="10"/>
      <c r="N100" s="10"/>
      <c r="O100" s="6"/>
      <c r="P100" s="50"/>
      <c r="Q100" s="50"/>
    </row>
    <row r="101" spans="1:17" x14ac:dyDescent="0.25">
      <c r="A101" s="5" t="s">
        <v>111</v>
      </c>
      <c r="B101" s="6">
        <v>22163</v>
      </c>
      <c r="C101" s="6">
        <v>58269</v>
      </c>
      <c r="D101" s="10">
        <v>19</v>
      </c>
      <c r="E101" s="6">
        <v>1967</v>
      </c>
      <c r="F101" s="10">
        <v>14</v>
      </c>
      <c r="G101" s="6">
        <v>4106</v>
      </c>
      <c r="H101" s="10">
        <v>0</v>
      </c>
      <c r="I101" s="10">
        <v>42</v>
      </c>
      <c r="J101" s="10">
        <v>288</v>
      </c>
      <c r="K101" s="10"/>
      <c r="L101" s="6"/>
      <c r="M101" s="10"/>
      <c r="N101" s="6"/>
      <c r="O101" s="6"/>
      <c r="P101" s="50"/>
      <c r="Q101" s="50"/>
    </row>
    <row r="102" spans="1:17" x14ac:dyDescent="0.25">
      <c r="A102" s="5" t="s">
        <v>112</v>
      </c>
      <c r="B102" s="6">
        <v>8587</v>
      </c>
      <c r="C102" s="6">
        <v>33599</v>
      </c>
      <c r="D102" s="10">
        <v>0</v>
      </c>
      <c r="E102" s="10">
        <v>997</v>
      </c>
      <c r="F102" s="10">
        <v>0</v>
      </c>
      <c r="G102" s="6">
        <v>1102</v>
      </c>
      <c r="H102" s="10">
        <v>0</v>
      </c>
      <c r="I102" s="10">
        <v>2</v>
      </c>
      <c r="J102" s="10">
        <v>126</v>
      </c>
      <c r="K102" s="10"/>
      <c r="L102" s="6"/>
      <c r="M102" s="10"/>
      <c r="N102" s="6"/>
      <c r="O102" s="6"/>
      <c r="P102" s="50"/>
      <c r="Q102" s="50"/>
    </row>
    <row r="103" spans="1:17" x14ac:dyDescent="0.25">
      <c r="A103" s="5" t="s">
        <v>113</v>
      </c>
      <c r="B103" s="6">
        <v>1897</v>
      </c>
      <c r="C103" s="6">
        <v>16593</v>
      </c>
      <c r="D103" s="10">
        <v>0</v>
      </c>
      <c r="E103" s="10">
        <v>492</v>
      </c>
      <c r="F103" s="10">
        <v>0</v>
      </c>
      <c r="G103" s="10">
        <v>736</v>
      </c>
      <c r="H103" s="10">
        <v>0</v>
      </c>
      <c r="I103" s="10">
        <v>1</v>
      </c>
      <c r="J103" s="10">
        <v>0</v>
      </c>
      <c r="K103" s="10"/>
      <c r="L103" s="10"/>
      <c r="M103" s="10"/>
      <c r="N103" s="6"/>
      <c r="O103" s="6"/>
      <c r="P103" s="50"/>
      <c r="Q103" s="50"/>
    </row>
    <row r="104" spans="1:17" x14ac:dyDescent="0.25">
      <c r="A104" s="5" t="s">
        <v>114</v>
      </c>
      <c r="B104" s="6">
        <v>31519</v>
      </c>
      <c r="C104" s="6">
        <v>51671</v>
      </c>
      <c r="D104" s="10">
        <v>711</v>
      </c>
      <c r="E104" s="10">
        <v>965</v>
      </c>
      <c r="F104" s="10">
        <v>775</v>
      </c>
      <c r="G104" s="6">
        <v>6253</v>
      </c>
      <c r="H104" s="10">
        <v>0</v>
      </c>
      <c r="I104" s="10">
        <v>3</v>
      </c>
      <c r="J104" s="10">
        <v>293</v>
      </c>
      <c r="K104" s="10"/>
      <c r="L104" s="6"/>
      <c r="M104" s="10"/>
      <c r="N104" s="6"/>
      <c r="O104" s="6"/>
      <c r="P104" s="50"/>
      <c r="Q104" s="50"/>
    </row>
    <row r="105" spans="1:17" x14ac:dyDescent="0.25">
      <c r="A105" s="5" t="s">
        <v>115</v>
      </c>
      <c r="B105" s="6">
        <v>16225</v>
      </c>
      <c r="C105" s="6">
        <v>45735</v>
      </c>
      <c r="D105" s="6">
        <v>1389</v>
      </c>
      <c r="E105" s="6">
        <v>1535</v>
      </c>
      <c r="F105" s="10">
        <v>626</v>
      </c>
      <c r="G105" s="6">
        <v>8302</v>
      </c>
      <c r="H105" s="10">
        <v>0</v>
      </c>
      <c r="I105" s="10">
        <v>1</v>
      </c>
      <c r="J105" s="10">
        <v>71</v>
      </c>
      <c r="K105" s="10"/>
      <c r="L105" s="6"/>
      <c r="M105" s="10"/>
      <c r="N105" s="6"/>
      <c r="O105" s="6"/>
      <c r="P105" s="50"/>
      <c r="Q105" s="50"/>
    </row>
    <row r="106" spans="1:17" x14ac:dyDescent="0.25">
      <c r="A106" s="5" t="s">
        <v>116</v>
      </c>
      <c r="B106" s="6">
        <v>2920</v>
      </c>
      <c r="C106" s="6">
        <v>13536</v>
      </c>
      <c r="D106" s="10">
        <v>183</v>
      </c>
      <c r="E106" s="10">
        <v>249</v>
      </c>
      <c r="F106" s="10">
        <v>36</v>
      </c>
      <c r="G106" s="10">
        <v>227</v>
      </c>
      <c r="H106" s="10">
        <v>0</v>
      </c>
      <c r="I106" s="10">
        <v>0</v>
      </c>
      <c r="J106" s="10">
        <v>66</v>
      </c>
      <c r="K106" s="10"/>
      <c r="L106" s="10"/>
      <c r="M106" s="10"/>
      <c r="N106" s="10"/>
      <c r="O106" s="6"/>
      <c r="P106" s="50"/>
      <c r="Q106" s="50"/>
    </row>
    <row r="107" spans="1:17" x14ac:dyDescent="0.25">
      <c r="A107" s="5" t="s">
        <v>117</v>
      </c>
      <c r="B107" s="6">
        <v>52759</v>
      </c>
      <c r="C107" s="6">
        <v>47149</v>
      </c>
      <c r="D107" s="10">
        <v>186</v>
      </c>
      <c r="E107" s="6">
        <v>1095</v>
      </c>
      <c r="F107" s="10">
        <v>267</v>
      </c>
      <c r="G107" s="6">
        <v>3249</v>
      </c>
      <c r="H107" s="10">
        <v>0</v>
      </c>
      <c r="I107" s="10">
        <v>5</v>
      </c>
      <c r="J107" s="10">
        <v>24</v>
      </c>
      <c r="K107" s="10"/>
      <c r="L107" s="10"/>
      <c r="M107" s="10"/>
      <c r="N107" s="6"/>
      <c r="O107" s="6"/>
      <c r="P107" s="50"/>
      <c r="Q107" s="50"/>
    </row>
    <row r="108" spans="1:17" x14ac:dyDescent="0.25">
      <c r="A108" s="5" t="s">
        <v>118</v>
      </c>
      <c r="B108" s="6">
        <v>4681</v>
      </c>
      <c r="C108" s="6">
        <v>33803</v>
      </c>
      <c r="D108" s="10">
        <v>0</v>
      </c>
      <c r="E108" s="6">
        <v>1456</v>
      </c>
      <c r="F108" s="10">
        <v>0</v>
      </c>
      <c r="G108" s="6">
        <v>1797</v>
      </c>
      <c r="H108" s="10">
        <v>0</v>
      </c>
      <c r="I108" s="10">
        <v>53</v>
      </c>
      <c r="J108" s="10">
        <v>40</v>
      </c>
      <c r="K108" s="10"/>
      <c r="L108" s="6"/>
      <c r="M108" s="10"/>
      <c r="N108" s="6"/>
      <c r="O108" s="6"/>
      <c r="P108" s="50"/>
      <c r="Q108" s="50"/>
    </row>
    <row r="109" spans="1:17" x14ac:dyDescent="0.25">
      <c r="A109" s="5" t="s">
        <v>119</v>
      </c>
      <c r="B109" s="10">
        <v>873</v>
      </c>
      <c r="C109" s="6">
        <v>37510</v>
      </c>
      <c r="D109" s="10">
        <v>0</v>
      </c>
      <c r="E109" s="10">
        <v>230</v>
      </c>
      <c r="F109" s="10">
        <v>0</v>
      </c>
      <c r="G109" s="6">
        <v>2415</v>
      </c>
      <c r="H109" s="10">
        <v>0</v>
      </c>
      <c r="I109" s="10">
        <v>0</v>
      </c>
      <c r="J109" s="10">
        <v>0</v>
      </c>
      <c r="K109" s="10"/>
      <c r="L109" s="6"/>
      <c r="M109" s="10"/>
      <c r="N109" s="6"/>
      <c r="O109" s="6"/>
      <c r="P109" s="50"/>
      <c r="Q109" s="50"/>
    </row>
    <row r="110" spans="1:17" x14ac:dyDescent="0.25">
      <c r="A110" s="5" t="s">
        <v>120</v>
      </c>
      <c r="B110" s="6">
        <v>10065</v>
      </c>
      <c r="C110" s="6">
        <v>18942</v>
      </c>
      <c r="D110" s="10">
        <v>0</v>
      </c>
      <c r="E110" s="10">
        <v>120</v>
      </c>
      <c r="F110" s="10">
        <v>0</v>
      </c>
      <c r="G110" s="10">
        <v>0</v>
      </c>
      <c r="H110" s="10">
        <v>0</v>
      </c>
      <c r="I110" s="10">
        <v>0</v>
      </c>
      <c r="J110" s="10">
        <v>25</v>
      </c>
      <c r="K110" s="10"/>
      <c r="L110" s="10"/>
      <c r="M110" s="10"/>
      <c r="N110" s="10"/>
      <c r="O110" s="6"/>
      <c r="P110" s="50"/>
      <c r="Q110" s="50"/>
    </row>
    <row r="111" spans="1:17" x14ac:dyDescent="0.25">
      <c r="A111" s="5" t="s">
        <v>121</v>
      </c>
      <c r="B111" s="6">
        <v>23158</v>
      </c>
      <c r="C111" s="6">
        <v>57448</v>
      </c>
      <c r="D111" s="10">
        <v>593</v>
      </c>
      <c r="E111" s="6">
        <v>1352</v>
      </c>
      <c r="F111" s="10">
        <v>415</v>
      </c>
      <c r="G111" s="6">
        <v>2704</v>
      </c>
      <c r="H111" s="10">
        <v>0</v>
      </c>
      <c r="I111" s="10">
        <v>86</v>
      </c>
      <c r="J111" s="10">
        <v>99</v>
      </c>
      <c r="K111" s="10"/>
      <c r="L111" s="6"/>
      <c r="M111" s="10"/>
      <c r="N111" s="6"/>
      <c r="O111" s="6"/>
      <c r="P111" s="50"/>
      <c r="Q111" s="50"/>
    </row>
    <row r="112" spans="1:17" x14ac:dyDescent="0.25">
      <c r="A112" s="5" t="s">
        <v>122</v>
      </c>
      <c r="B112" s="6">
        <v>6096</v>
      </c>
      <c r="C112" s="6">
        <v>38284</v>
      </c>
      <c r="D112" s="10">
        <v>0</v>
      </c>
      <c r="E112" s="6">
        <v>1336</v>
      </c>
      <c r="F112" s="10">
        <v>0</v>
      </c>
      <c r="G112" s="6">
        <v>4340</v>
      </c>
      <c r="H112" s="10">
        <v>0</v>
      </c>
      <c r="I112" s="10">
        <v>24</v>
      </c>
      <c r="J112" s="10">
        <v>0</v>
      </c>
      <c r="K112" s="10"/>
      <c r="L112" s="6"/>
      <c r="M112" s="10"/>
      <c r="N112" s="6"/>
      <c r="O112" s="6"/>
      <c r="P112" s="50"/>
      <c r="Q112" s="50"/>
    </row>
    <row r="113" spans="1:17" x14ac:dyDescent="0.25">
      <c r="A113" s="5" t="s">
        <v>123</v>
      </c>
      <c r="B113" s="6">
        <v>1232</v>
      </c>
      <c r="C113" s="6">
        <v>13563</v>
      </c>
      <c r="D113" s="10">
        <v>0</v>
      </c>
      <c r="E113" s="10">
        <v>20</v>
      </c>
      <c r="F113" s="10">
        <v>0</v>
      </c>
      <c r="G113" s="10">
        <v>315</v>
      </c>
      <c r="H113" s="10">
        <v>0</v>
      </c>
      <c r="I113" s="10">
        <v>12</v>
      </c>
      <c r="J113" s="10">
        <v>18</v>
      </c>
      <c r="K113" s="10"/>
      <c r="L113" s="10"/>
      <c r="M113" s="10"/>
      <c r="N113" s="6"/>
      <c r="O113" s="6"/>
      <c r="P113" s="50"/>
      <c r="Q113" s="50"/>
    </row>
    <row r="114" spans="1:17" x14ac:dyDescent="0.25">
      <c r="A114" s="5" t="s">
        <v>124</v>
      </c>
      <c r="B114" s="6">
        <v>9286</v>
      </c>
      <c r="C114" s="6">
        <v>55956</v>
      </c>
      <c r="D114" s="10">
        <v>0</v>
      </c>
      <c r="E114" s="6">
        <v>4161</v>
      </c>
      <c r="F114" s="10">
        <v>0</v>
      </c>
      <c r="G114" s="6">
        <v>4533</v>
      </c>
      <c r="H114" s="10">
        <v>0</v>
      </c>
      <c r="I114" s="10">
        <v>80</v>
      </c>
      <c r="J114" s="10">
        <v>244</v>
      </c>
      <c r="K114" s="10"/>
      <c r="L114" s="10"/>
      <c r="M114" s="10"/>
      <c r="N114" s="6"/>
      <c r="O114" s="6"/>
      <c r="P114" s="50"/>
      <c r="Q114" s="50"/>
    </row>
    <row r="115" spans="1:17" x14ac:dyDescent="0.25">
      <c r="A115" s="5" t="s">
        <v>125</v>
      </c>
      <c r="B115" s="6">
        <v>85846</v>
      </c>
      <c r="C115" s="6">
        <v>134988</v>
      </c>
      <c r="E115" s="6">
        <v>4117</v>
      </c>
      <c r="G115" s="6">
        <v>17583</v>
      </c>
      <c r="H115" s="10">
        <v>0</v>
      </c>
      <c r="I115" s="10">
        <v>91</v>
      </c>
      <c r="J115" s="10">
        <v>289</v>
      </c>
      <c r="K115" s="10"/>
      <c r="L115" s="6"/>
      <c r="M115" s="10"/>
      <c r="N115" s="6"/>
      <c r="O115" s="6"/>
      <c r="P115" s="50"/>
      <c r="Q115" s="50"/>
    </row>
    <row r="116" spans="1:17" x14ac:dyDescent="0.25">
      <c r="A116" s="5" t="s">
        <v>126</v>
      </c>
      <c r="B116" s="6">
        <v>4261</v>
      </c>
      <c r="C116" s="6">
        <v>15407</v>
      </c>
      <c r="D116" s="10">
        <v>0</v>
      </c>
      <c r="E116" s="10">
        <v>279</v>
      </c>
      <c r="F116" s="10">
        <v>0</v>
      </c>
      <c r="G116" s="10">
        <v>240</v>
      </c>
      <c r="H116" s="10">
        <v>0</v>
      </c>
      <c r="I116" s="10">
        <v>7</v>
      </c>
      <c r="J116" s="10">
        <v>0</v>
      </c>
      <c r="K116" s="10"/>
      <c r="L116" s="6"/>
      <c r="M116" s="10"/>
      <c r="N116" s="6"/>
      <c r="O116" s="6"/>
      <c r="P116" s="50"/>
      <c r="Q116" s="50"/>
    </row>
    <row r="117" spans="1:17" x14ac:dyDescent="0.25">
      <c r="A117" s="5" t="s">
        <v>127</v>
      </c>
      <c r="B117" s="6">
        <v>4750</v>
      </c>
      <c r="C117" s="6">
        <v>14154</v>
      </c>
      <c r="D117" s="10">
        <v>0</v>
      </c>
      <c r="E117" s="10">
        <v>445</v>
      </c>
      <c r="F117" s="10">
        <v>0</v>
      </c>
      <c r="G117" s="6">
        <v>3001</v>
      </c>
      <c r="H117" s="10">
        <v>0</v>
      </c>
      <c r="I117" s="10">
        <v>25</v>
      </c>
      <c r="J117" s="10">
        <v>78</v>
      </c>
      <c r="K117" s="10"/>
      <c r="L117" s="6"/>
      <c r="M117" s="6"/>
      <c r="N117" s="10"/>
      <c r="O117" s="6"/>
      <c r="P117" s="50"/>
      <c r="Q117" s="50"/>
    </row>
    <row r="118" spans="1:17" x14ac:dyDescent="0.25">
      <c r="A118" s="5" t="s">
        <v>128</v>
      </c>
      <c r="B118" s="6">
        <v>19943</v>
      </c>
      <c r="C118" s="6">
        <v>59181</v>
      </c>
      <c r="D118" s="10">
        <v>69</v>
      </c>
      <c r="E118" s="6">
        <v>2086</v>
      </c>
      <c r="F118" s="10">
        <v>71</v>
      </c>
      <c r="G118" s="6">
        <v>5269</v>
      </c>
      <c r="H118" s="10">
        <v>0</v>
      </c>
      <c r="I118" s="10">
        <v>26</v>
      </c>
      <c r="J118" s="6">
        <v>1064</v>
      </c>
      <c r="K118" s="10"/>
      <c r="L118" s="6"/>
      <c r="M118" s="10"/>
      <c r="N118" s="6"/>
      <c r="O118" s="6"/>
      <c r="P118" s="50"/>
      <c r="Q118" s="50"/>
    </row>
    <row r="119" spans="1:17" x14ac:dyDescent="0.25">
      <c r="A119" s="5" t="s">
        <v>129</v>
      </c>
      <c r="B119" s="6">
        <v>41674</v>
      </c>
      <c r="C119" s="6">
        <v>131510</v>
      </c>
      <c r="D119" s="10">
        <v>0</v>
      </c>
      <c r="E119" s="6">
        <v>5762</v>
      </c>
      <c r="F119" s="10">
        <v>0</v>
      </c>
      <c r="G119" s="6">
        <v>17334</v>
      </c>
      <c r="H119" s="10">
        <v>0</v>
      </c>
      <c r="I119" s="10">
        <v>96</v>
      </c>
      <c r="J119" s="10">
        <v>859</v>
      </c>
      <c r="K119" s="10"/>
      <c r="L119" s="6"/>
      <c r="M119" s="10"/>
      <c r="N119" s="6"/>
      <c r="O119" s="6"/>
      <c r="P119" s="50"/>
      <c r="Q119" s="50"/>
    </row>
    <row r="120" spans="1:17" x14ac:dyDescent="0.25">
      <c r="A120" s="5" t="s">
        <v>130</v>
      </c>
      <c r="B120" s="6">
        <v>405262</v>
      </c>
      <c r="C120" s="6">
        <v>525229</v>
      </c>
      <c r="D120" s="6">
        <v>115343</v>
      </c>
      <c r="E120" s="6">
        <v>38062</v>
      </c>
      <c r="F120" s="6">
        <v>48937</v>
      </c>
      <c r="G120" s="6">
        <v>95024</v>
      </c>
      <c r="H120" s="10">
        <v>0</v>
      </c>
      <c r="I120" s="6">
        <v>1006</v>
      </c>
      <c r="J120" s="6">
        <v>2955</v>
      </c>
      <c r="K120" s="10"/>
      <c r="L120" s="6"/>
      <c r="M120" s="10"/>
      <c r="N120" s="10"/>
      <c r="O120" s="6"/>
      <c r="P120" s="50"/>
      <c r="Q120" s="50"/>
    </row>
    <row r="121" spans="1:17" x14ac:dyDescent="0.25">
      <c r="A121" s="5" t="s">
        <v>131</v>
      </c>
      <c r="B121" s="6">
        <v>8252</v>
      </c>
      <c r="C121" s="6">
        <v>35102</v>
      </c>
      <c r="D121" s="10">
        <v>0</v>
      </c>
      <c r="E121" s="6">
        <v>1350</v>
      </c>
      <c r="F121" s="10">
        <v>0</v>
      </c>
      <c r="G121" s="6">
        <v>3579</v>
      </c>
      <c r="H121" s="10">
        <v>0</v>
      </c>
      <c r="I121" s="10">
        <v>8</v>
      </c>
      <c r="J121" s="10">
        <v>71</v>
      </c>
      <c r="K121" s="10"/>
      <c r="L121" s="6"/>
      <c r="M121" s="6"/>
      <c r="N121" s="10"/>
      <c r="O121" s="6"/>
      <c r="P121" s="50"/>
      <c r="Q121" s="50"/>
    </row>
    <row r="122" spans="1:17" x14ac:dyDescent="0.25">
      <c r="A122" s="5" t="s">
        <v>132</v>
      </c>
      <c r="B122" s="6">
        <v>61254</v>
      </c>
      <c r="C122" s="6">
        <v>194786</v>
      </c>
      <c r="D122" s="10">
        <v>0</v>
      </c>
      <c r="E122" s="6">
        <v>6667</v>
      </c>
      <c r="F122" s="10">
        <v>0</v>
      </c>
      <c r="G122" s="6">
        <v>16663</v>
      </c>
      <c r="H122" s="6">
        <v>13456</v>
      </c>
      <c r="I122" s="10">
        <v>95</v>
      </c>
      <c r="J122" s="10">
        <v>400</v>
      </c>
      <c r="K122" s="10"/>
      <c r="L122" s="6"/>
      <c r="M122" s="10"/>
      <c r="N122" s="6"/>
      <c r="O122" s="6"/>
      <c r="P122" s="50"/>
      <c r="Q122" s="50"/>
    </row>
    <row r="123" spans="1:17" x14ac:dyDescent="0.25">
      <c r="A123" s="5" t="s">
        <v>133</v>
      </c>
      <c r="B123" s="6">
        <v>863407</v>
      </c>
      <c r="C123" s="6">
        <v>1061445</v>
      </c>
      <c r="D123" s="6">
        <v>203557</v>
      </c>
      <c r="E123" s="6">
        <v>83986</v>
      </c>
      <c r="F123" s="6">
        <v>101137</v>
      </c>
      <c r="G123" s="6">
        <v>172975</v>
      </c>
      <c r="H123" s="10">
        <v>0</v>
      </c>
      <c r="I123" s="6">
        <v>3002</v>
      </c>
      <c r="J123" s="6">
        <v>9280</v>
      </c>
      <c r="K123" s="10"/>
      <c r="L123" s="10"/>
      <c r="M123" s="10"/>
      <c r="N123" s="10"/>
      <c r="O123" s="6"/>
      <c r="P123" s="50"/>
      <c r="Q123" s="50"/>
    </row>
    <row r="124" spans="1:17" x14ac:dyDescent="0.25">
      <c r="A124" s="5" t="s">
        <v>134</v>
      </c>
      <c r="B124" s="6">
        <v>301578</v>
      </c>
      <c r="C124" s="6">
        <v>2267296</v>
      </c>
      <c r="D124" s="6">
        <v>61132</v>
      </c>
      <c r="E124" s="6">
        <v>50257</v>
      </c>
      <c r="F124" s="6">
        <v>61825</v>
      </c>
      <c r="G124" s="6">
        <v>43106</v>
      </c>
      <c r="H124" s="10">
        <v>0</v>
      </c>
      <c r="I124" s="6">
        <v>1276</v>
      </c>
      <c r="J124" s="6">
        <v>11159</v>
      </c>
      <c r="K124" s="10"/>
      <c r="L124" s="6"/>
      <c r="M124" s="10"/>
      <c r="N124" s="10"/>
      <c r="O124" s="6"/>
      <c r="P124" s="50"/>
      <c r="Q124" s="50"/>
    </row>
    <row r="125" spans="1:17" x14ac:dyDescent="0.25">
      <c r="A125" s="5" t="s">
        <v>135</v>
      </c>
      <c r="B125" s="6">
        <v>4608</v>
      </c>
      <c r="C125" s="6">
        <v>35054</v>
      </c>
      <c r="D125" s="10">
        <v>0</v>
      </c>
      <c r="E125" s="6">
        <v>2701</v>
      </c>
      <c r="F125" s="10">
        <v>0</v>
      </c>
      <c r="G125" s="6">
        <v>1891</v>
      </c>
      <c r="H125" s="10">
        <v>0</v>
      </c>
      <c r="I125" s="10">
        <v>33</v>
      </c>
      <c r="J125" s="10">
        <v>31</v>
      </c>
      <c r="K125" s="10"/>
      <c r="L125" s="10"/>
      <c r="M125" s="10"/>
      <c r="N125" s="6"/>
      <c r="O125" s="6"/>
      <c r="P125" s="50"/>
      <c r="Q125" s="50"/>
    </row>
    <row r="126" spans="1:17" x14ac:dyDescent="0.25">
      <c r="A126" s="5" t="s">
        <v>136</v>
      </c>
      <c r="B126" s="6">
        <v>1406</v>
      </c>
      <c r="C126" s="6">
        <v>11579</v>
      </c>
      <c r="D126" s="10">
        <v>0</v>
      </c>
      <c r="E126" s="10">
        <v>0</v>
      </c>
      <c r="F126" s="10">
        <v>0</v>
      </c>
      <c r="G126" s="10">
        <v>255</v>
      </c>
      <c r="H126" s="10">
        <v>0</v>
      </c>
      <c r="I126" s="10">
        <v>2</v>
      </c>
      <c r="J126" s="10">
        <v>0</v>
      </c>
      <c r="K126" s="10"/>
      <c r="L126" s="6"/>
      <c r="M126" s="10"/>
      <c r="N126" s="6"/>
      <c r="O126" s="6"/>
      <c r="P126" s="50"/>
      <c r="Q126" s="50"/>
    </row>
    <row r="127" spans="1:17" x14ac:dyDescent="0.25">
      <c r="A127" s="5" t="s">
        <v>137</v>
      </c>
      <c r="B127" s="6">
        <v>147730</v>
      </c>
      <c r="C127" s="6">
        <v>199374</v>
      </c>
      <c r="D127" s="6">
        <v>15424</v>
      </c>
      <c r="E127" s="6">
        <v>15245</v>
      </c>
      <c r="F127" s="6">
        <v>9071</v>
      </c>
      <c r="G127" s="6">
        <v>21631</v>
      </c>
      <c r="H127" s="10">
        <v>0</v>
      </c>
      <c r="I127" s="10">
        <v>327</v>
      </c>
      <c r="J127" s="6">
        <v>1112</v>
      </c>
      <c r="K127" s="10"/>
      <c r="L127" s="10"/>
      <c r="M127" s="10"/>
      <c r="N127" s="6"/>
      <c r="O127" s="6"/>
      <c r="P127" s="50"/>
      <c r="Q127" s="50"/>
    </row>
    <row r="128" spans="1:17" x14ac:dyDescent="0.25">
      <c r="A128" s="5" t="s">
        <v>138</v>
      </c>
      <c r="B128" s="6">
        <v>4032</v>
      </c>
      <c r="C128" s="6">
        <v>16753</v>
      </c>
      <c r="D128" s="10">
        <v>0</v>
      </c>
      <c r="E128" s="10">
        <v>49</v>
      </c>
      <c r="F128" s="10">
        <v>0</v>
      </c>
      <c r="G128" s="10">
        <v>182</v>
      </c>
      <c r="H128" s="10">
        <v>0</v>
      </c>
      <c r="I128" s="10">
        <v>1</v>
      </c>
      <c r="J128" s="10">
        <v>205</v>
      </c>
      <c r="K128" s="10"/>
      <c r="L128" s="10"/>
      <c r="M128" s="10"/>
      <c r="N128" s="6"/>
      <c r="O128" s="6"/>
      <c r="P128" s="50"/>
      <c r="Q128" s="50"/>
    </row>
    <row r="129" spans="1:17" x14ac:dyDescent="0.25">
      <c r="A129" s="5" t="s">
        <v>139</v>
      </c>
      <c r="B129" s="6">
        <v>4716</v>
      </c>
      <c r="C129" s="6">
        <v>21182</v>
      </c>
      <c r="D129" s="10">
        <v>375</v>
      </c>
      <c r="E129" s="10">
        <v>985</v>
      </c>
      <c r="F129" s="10">
        <v>201</v>
      </c>
      <c r="G129" s="6">
        <v>1163</v>
      </c>
      <c r="H129" s="10">
        <v>0</v>
      </c>
      <c r="I129" s="10">
        <v>9</v>
      </c>
      <c r="J129" s="10">
        <v>23</v>
      </c>
      <c r="K129" s="10"/>
      <c r="L129" s="6"/>
      <c r="M129" s="10"/>
      <c r="N129" s="6"/>
      <c r="O129" s="6"/>
      <c r="P129" s="50"/>
      <c r="Q129" s="50"/>
    </row>
    <row r="130" spans="1:17" x14ac:dyDescent="0.25">
      <c r="A130" s="5" t="s">
        <v>140</v>
      </c>
      <c r="B130" s="6">
        <v>20022</v>
      </c>
      <c r="C130" s="6">
        <v>43204</v>
      </c>
      <c r="D130" s="6">
        <v>1082424</v>
      </c>
      <c r="E130" s="10">
        <v>647</v>
      </c>
      <c r="F130" s="6">
        <v>890117</v>
      </c>
      <c r="G130" s="6">
        <v>1679</v>
      </c>
      <c r="H130" s="6">
        <v>35645</v>
      </c>
      <c r="I130" s="10">
        <v>40</v>
      </c>
      <c r="J130" s="10">
        <v>10</v>
      </c>
      <c r="K130" s="10"/>
      <c r="L130" s="10"/>
      <c r="M130" s="10"/>
      <c r="N130" s="10"/>
      <c r="O130" s="6"/>
      <c r="P130" s="50"/>
      <c r="Q130" s="50"/>
    </row>
    <row r="131" spans="1:17" x14ac:dyDescent="0.25">
      <c r="A131" s="5" t="s">
        <v>141</v>
      </c>
      <c r="B131" s="10">
        <v>993</v>
      </c>
      <c r="C131" s="6">
        <v>17231</v>
      </c>
      <c r="D131" s="10">
        <v>0</v>
      </c>
      <c r="E131" s="10">
        <v>691</v>
      </c>
      <c r="F131" s="10">
        <v>0</v>
      </c>
      <c r="G131" s="6">
        <v>1882</v>
      </c>
      <c r="H131" s="10">
        <v>0</v>
      </c>
      <c r="I131" s="10">
        <v>0</v>
      </c>
      <c r="J131" s="10">
        <v>55</v>
      </c>
      <c r="K131" s="10"/>
      <c r="L131" s="6"/>
      <c r="M131" s="10"/>
      <c r="N131" s="10"/>
      <c r="O131" s="6"/>
      <c r="P131" s="50"/>
      <c r="Q131" s="50"/>
    </row>
    <row r="132" spans="1:17" x14ac:dyDescent="0.25">
      <c r="A132" s="5" t="s">
        <v>142</v>
      </c>
      <c r="B132" s="6">
        <v>14435</v>
      </c>
      <c r="C132" s="6">
        <v>49004</v>
      </c>
      <c r="D132" s="10">
        <v>8</v>
      </c>
      <c r="E132" s="6">
        <v>1185</v>
      </c>
      <c r="F132" s="10">
        <v>1</v>
      </c>
      <c r="G132" s="10">
        <v>392</v>
      </c>
      <c r="H132" s="10">
        <v>0</v>
      </c>
      <c r="I132" s="10">
        <v>12</v>
      </c>
      <c r="J132" s="10">
        <v>26</v>
      </c>
      <c r="K132" s="10"/>
      <c r="L132" s="10"/>
      <c r="M132" s="10"/>
      <c r="N132" s="10"/>
      <c r="O132" s="6"/>
      <c r="P132" s="50"/>
      <c r="Q132" s="50"/>
    </row>
    <row r="133" spans="1:17" x14ac:dyDescent="0.25">
      <c r="A133" s="5" t="s">
        <v>143</v>
      </c>
      <c r="B133" s="6">
        <v>1834</v>
      </c>
      <c r="C133" s="6">
        <v>17698</v>
      </c>
      <c r="D133" s="10">
        <v>0</v>
      </c>
      <c r="E133" s="10">
        <v>504</v>
      </c>
      <c r="F133" s="10">
        <v>0</v>
      </c>
      <c r="G133" s="10">
        <v>183</v>
      </c>
      <c r="H133" s="10">
        <v>0</v>
      </c>
      <c r="I133" s="10">
        <v>10</v>
      </c>
      <c r="J133" s="10">
        <v>0</v>
      </c>
      <c r="K133" s="10"/>
      <c r="L133" s="6"/>
      <c r="M133" s="10"/>
      <c r="N133" s="6"/>
      <c r="O133" s="6"/>
      <c r="P133" s="50"/>
      <c r="Q133" s="50"/>
    </row>
    <row r="134" spans="1:17" x14ac:dyDescent="0.25">
      <c r="A134" s="5" t="s">
        <v>144</v>
      </c>
      <c r="B134" s="6">
        <v>298915</v>
      </c>
      <c r="C134" s="6">
        <v>318421</v>
      </c>
      <c r="D134" s="6">
        <v>25079</v>
      </c>
      <c r="E134" s="6">
        <v>23276</v>
      </c>
      <c r="F134" s="6">
        <v>25810</v>
      </c>
      <c r="G134" s="6">
        <v>34239</v>
      </c>
      <c r="H134" s="10">
        <v>0</v>
      </c>
      <c r="I134" s="10">
        <v>483</v>
      </c>
      <c r="J134" s="10">
        <v>905</v>
      </c>
      <c r="K134" s="10"/>
      <c r="L134" s="10"/>
      <c r="M134" s="10"/>
      <c r="N134" s="10"/>
      <c r="O134" s="6"/>
      <c r="P134" s="50"/>
      <c r="Q134" s="50"/>
    </row>
    <row r="135" spans="1:17" x14ac:dyDescent="0.25">
      <c r="A135" s="5" t="s">
        <v>145</v>
      </c>
      <c r="B135" s="6">
        <v>1853</v>
      </c>
      <c r="C135" s="6">
        <v>8160</v>
      </c>
      <c r="D135" s="10">
        <v>0</v>
      </c>
      <c r="E135" s="10">
        <v>0</v>
      </c>
      <c r="F135" s="10">
        <v>0</v>
      </c>
      <c r="G135" s="10">
        <v>0</v>
      </c>
      <c r="H135" s="10">
        <v>0</v>
      </c>
      <c r="I135" s="10">
        <v>0</v>
      </c>
      <c r="J135" s="10">
        <v>0</v>
      </c>
      <c r="K135" s="10"/>
      <c r="L135" s="10"/>
      <c r="M135" s="10"/>
      <c r="N135" s="6"/>
      <c r="O135" s="6"/>
      <c r="P135" s="50"/>
      <c r="Q135" s="50"/>
    </row>
    <row r="136" spans="1:17" x14ac:dyDescent="0.25">
      <c r="A136" s="5" t="s">
        <v>146</v>
      </c>
      <c r="B136" s="6">
        <v>31076</v>
      </c>
      <c r="C136" s="6">
        <v>48009</v>
      </c>
      <c r="D136" s="6">
        <v>1699</v>
      </c>
      <c r="E136" s="6">
        <v>1671</v>
      </c>
      <c r="F136" s="6">
        <v>1070</v>
      </c>
      <c r="G136" s="6">
        <v>5196</v>
      </c>
      <c r="H136" s="10">
        <v>0</v>
      </c>
      <c r="I136" s="10">
        <v>0</v>
      </c>
      <c r="J136" s="10">
        <v>89</v>
      </c>
      <c r="K136" s="10"/>
      <c r="L136" s="6"/>
      <c r="M136" s="10"/>
      <c r="N136" s="6"/>
      <c r="O136" s="6"/>
      <c r="P136" s="50"/>
      <c r="Q136" s="50"/>
    </row>
    <row r="137" spans="1:17" x14ac:dyDescent="0.25">
      <c r="A137" s="5" t="s">
        <v>147</v>
      </c>
      <c r="B137" s="6">
        <v>5999</v>
      </c>
      <c r="C137" s="6">
        <v>16082</v>
      </c>
      <c r="D137" s="10">
        <v>0</v>
      </c>
      <c r="E137" s="10">
        <v>123</v>
      </c>
      <c r="F137" s="10">
        <v>0</v>
      </c>
      <c r="G137" s="6">
        <v>1049</v>
      </c>
      <c r="H137" s="10">
        <v>0</v>
      </c>
      <c r="I137" s="10">
        <v>0</v>
      </c>
      <c r="J137" s="10">
        <v>0</v>
      </c>
      <c r="K137" s="10"/>
      <c r="L137" s="6"/>
      <c r="M137" s="10"/>
      <c r="N137" s="6"/>
      <c r="O137" s="6"/>
      <c r="P137" s="50"/>
      <c r="Q137" s="50"/>
    </row>
    <row r="138" spans="1:17" x14ac:dyDescent="0.25">
      <c r="A138" s="5" t="s">
        <v>148</v>
      </c>
      <c r="B138" s="6">
        <v>1316</v>
      </c>
      <c r="C138" s="6">
        <v>15136</v>
      </c>
      <c r="D138" s="10">
        <v>0</v>
      </c>
      <c r="E138" s="10">
        <v>118</v>
      </c>
      <c r="F138" s="10">
        <v>0</v>
      </c>
      <c r="G138" s="10">
        <v>642</v>
      </c>
      <c r="H138" s="10">
        <v>0</v>
      </c>
      <c r="I138" s="10">
        <v>6</v>
      </c>
      <c r="J138" s="10">
        <v>7</v>
      </c>
      <c r="K138" s="10"/>
      <c r="L138" s="6"/>
      <c r="M138" s="10"/>
      <c r="N138" s="6"/>
      <c r="O138" s="6"/>
      <c r="P138" s="50"/>
      <c r="Q138" s="50"/>
    </row>
    <row r="139" spans="1:17" x14ac:dyDescent="0.25">
      <c r="A139" s="5" t="s">
        <v>149</v>
      </c>
      <c r="B139" s="6">
        <v>24487</v>
      </c>
      <c r="C139" s="6">
        <v>71034</v>
      </c>
      <c r="D139" s="10">
        <v>0</v>
      </c>
      <c r="E139" s="6">
        <v>2179</v>
      </c>
      <c r="F139" s="10">
        <v>0</v>
      </c>
      <c r="G139" s="6">
        <v>8953</v>
      </c>
      <c r="H139" s="10">
        <v>0</v>
      </c>
      <c r="I139" s="10">
        <v>10</v>
      </c>
      <c r="J139" s="10">
        <v>70</v>
      </c>
      <c r="K139" s="10"/>
      <c r="L139" s="10"/>
      <c r="M139" s="10"/>
      <c r="N139" s="6"/>
      <c r="O139" s="6"/>
      <c r="P139" s="50"/>
      <c r="Q139" s="50"/>
    </row>
    <row r="140" spans="1:17" x14ac:dyDescent="0.25">
      <c r="A140" s="5" t="s">
        <v>150</v>
      </c>
      <c r="B140" s="6">
        <v>82736</v>
      </c>
      <c r="C140" s="6">
        <v>122892</v>
      </c>
      <c r="D140" s="6">
        <v>3970</v>
      </c>
      <c r="E140" s="6">
        <v>3078</v>
      </c>
      <c r="F140" s="6">
        <v>2078</v>
      </c>
      <c r="G140" s="6">
        <v>14058</v>
      </c>
      <c r="H140" s="10">
        <v>0</v>
      </c>
      <c r="I140" s="10">
        <v>105</v>
      </c>
      <c r="J140" s="10">
        <v>95</v>
      </c>
      <c r="K140" s="10"/>
      <c r="L140" s="6"/>
      <c r="M140" s="10"/>
      <c r="N140" s="6"/>
      <c r="O140" s="6"/>
      <c r="P140" s="50"/>
      <c r="Q140" s="50"/>
    </row>
    <row r="141" spans="1:17" x14ac:dyDescent="0.25">
      <c r="A141" s="5" t="s">
        <v>151</v>
      </c>
      <c r="B141" s="6">
        <v>35065</v>
      </c>
      <c r="C141" s="6">
        <v>156953</v>
      </c>
      <c r="D141" s="10">
        <v>0</v>
      </c>
      <c r="E141" s="6">
        <v>15190</v>
      </c>
      <c r="F141" s="10">
        <v>0</v>
      </c>
      <c r="G141" s="6">
        <v>12750</v>
      </c>
      <c r="H141" s="10">
        <v>0</v>
      </c>
      <c r="I141" s="10">
        <v>146</v>
      </c>
      <c r="J141" s="10">
        <v>306</v>
      </c>
      <c r="K141" s="10"/>
      <c r="L141" s="6"/>
      <c r="M141" s="10"/>
      <c r="N141" s="10"/>
      <c r="O141" s="6"/>
      <c r="P141" s="50"/>
      <c r="Q141" s="50"/>
    </row>
    <row r="142" spans="1:17" x14ac:dyDescent="0.25">
      <c r="A142" s="5" t="s">
        <v>152</v>
      </c>
      <c r="B142" s="6">
        <v>3140</v>
      </c>
      <c r="C142" s="6">
        <v>7863</v>
      </c>
      <c r="D142" s="10">
        <v>0</v>
      </c>
      <c r="E142" s="10">
        <v>0</v>
      </c>
      <c r="F142" s="10">
        <v>0</v>
      </c>
      <c r="G142" s="6">
        <v>1455</v>
      </c>
      <c r="H142" s="10">
        <v>0</v>
      </c>
      <c r="I142" s="10">
        <v>0</v>
      </c>
      <c r="J142" s="10">
        <v>81</v>
      </c>
      <c r="K142" s="10"/>
      <c r="L142" s="6"/>
      <c r="M142" s="10"/>
      <c r="N142" s="6"/>
      <c r="O142" s="6"/>
      <c r="P142" s="50"/>
      <c r="Q142" s="50"/>
    </row>
    <row r="143" spans="1:17" x14ac:dyDescent="0.25">
      <c r="A143" s="5" t="s">
        <v>153</v>
      </c>
      <c r="B143" s="6">
        <v>23514</v>
      </c>
      <c r="C143" s="6">
        <v>68585</v>
      </c>
      <c r="D143" s="10">
        <v>0</v>
      </c>
      <c r="E143" s="6">
        <v>1288</v>
      </c>
      <c r="F143" s="10">
        <v>0</v>
      </c>
      <c r="G143" s="6">
        <v>1989</v>
      </c>
      <c r="H143" s="10">
        <v>0</v>
      </c>
      <c r="I143" s="10">
        <v>53</v>
      </c>
      <c r="J143" s="10">
        <v>2</v>
      </c>
      <c r="K143" s="10"/>
      <c r="L143" s="6"/>
      <c r="M143" s="10"/>
      <c r="N143" s="6"/>
      <c r="O143" s="6"/>
      <c r="P143" s="50"/>
      <c r="Q143" s="50"/>
    </row>
    <row r="144" spans="1:17" x14ac:dyDescent="0.25">
      <c r="A144" s="5" t="s">
        <v>154</v>
      </c>
      <c r="B144" s="6">
        <v>8771</v>
      </c>
      <c r="C144" s="6">
        <v>49113</v>
      </c>
      <c r="D144" s="10">
        <v>0</v>
      </c>
      <c r="E144" s="6">
        <v>2705</v>
      </c>
      <c r="F144" s="10">
        <v>0</v>
      </c>
      <c r="G144" s="6">
        <v>5659</v>
      </c>
      <c r="H144" s="10">
        <v>0</v>
      </c>
      <c r="I144" s="10">
        <v>98</v>
      </c>
      <c r="J144" s="10">
        <v>369</v>
      </c>
      <c r="K144" s="10"/>
      <c r="L144" s="6"/>
      <c r="M144" s="10"/>
      <c r="N144" s="6"/>
      <c r="O144" s="6"/>
      <c r="P144" s="50"/>
      <c r="Q144" s="50"/>
    </row>
    <row r="145" spans="1:17" x14ac:dyDescent="0.25">
      <c r="A145" s="5" t="s">
        <v>155</v>
      </c>
      <c r="B145" s="6">
        <v>13031</v>
      </c>
      <c r="C145" s="6">
        <v>29139</v>
      </c>
      <c r="D145" s="6">
        <v>1788</v>
      </c>
      <c r="E145" s="6">
        <v>1172</v>
      </c>
      <c r="F145" s="10">
        <v>193</v>
      </c>
      <c r="G145" s="6">
        <v>2875</v>
      </c>
      <c r="H145" s="10">
        <v>0</v>
      </c>
      <c r="I145" s="10">
        <v>1</v>
      </c>
      <c r="J145" s="10">
        <v>31</v>
      </c>
      <c r="K145" s="10"/>
      <c r="L145" s="10"/>
      <c r="M145" s="10"/>
      <c r="N145" s="10"/>
      <c r="O145" s="6"/>
      <c r="P145" s="50"/>
      <c r="Q145" s="50"/>
    </row>
    <row r="146" spans="1:17" x14ac:dyDescent="0.25">
      <c r="A146" s="5" t="s">
        <v>156</v>
      </c>
      <c r="B146" s="6">
        <v>38092</v>
      </c>
      <c r="C146" s="6">
        <v>59794</v>
      </c>
      <c r="D146" s="10">
        <v>0</v>
      </c>
      <c r="E146" s="6">
        <v>2852</v>
      </c>
      <c r="F146" s="10">
        <v>0</v>
      </c>
      <c r="G146" s="6">
        <v>4524</v>
      </c>
      <c r="H146" s="10">
        <v>0</v>
      </c>
      <c r="I146" s="10">
        <v>31</v>
      </c>
      <c r="J146" s="10">
        <v>0</v>
      </c>
      <c r="K146" s="10"/>
      <c r="L146" s="6"/>
      <c r="M146" s="10"/>
      <c r="N146" s="6"/>
      <c r="O146" s="6"/>
      <c r="P146" s="50"/>
      <c r="Q146" s="50"/>
    </row>
    <row r="147" spans="1:17" x14ac:dyDescent="0.25">
      <c r="A147" s="5" t="s">
        <v>157</v>
      </c>
      <c r="B147" s="6">
        <v>24010</v>
      </c>
      <c r="C147" s="6">
        <v>69944</v>
      </c>
      <c r="D147" s="10">
        <v>0</v>
      </c>
      <c r="E147" s="6">
        <v>3619</v>
      </c>
      <c r="F147" s="10">
        <v>0</v>
      </c>
      <c r="G147" s="6">
        <v>5821</v>
      </c>
      <c r="H147" s="10">
        <v>0</v>
      </c>
      <c r="I147" s="10">
        <v>52</v>
      </c>
      <c r="J147" s="10">
        <v>153</v>
      </c>
      <c r="K147" s="10"/>
      <c r="L147" s="10"/>
      <c r="M147" s="10"/>
      <c r="N147" s="6"/>
      <c r="O147" s="6"/>
      <c r="P147" s="50"/>
      <c r="Q147" s="50"/>
    </row>
    <row r="148" spans="1:17" x14ac:dyDescent="0.25">
      <c r="A148" s="5" t="s">
        <v>158</v>
      </c>
      <c r="B148" s="10">
        <v>998</v>
      </c>
      <c r="C148" s="6">
        <v>18352</v>
      </c>
      <c r="D148" s="10">
        <v>0</v>
      </c>
      <c r="E148" s="10">
        <v>36</v>
      </c>
      <c r="F148" s="10">
        <v>0</v>
      </c>
      <c r="G148" s="10">
        <v>39</v>
      </c>
      <c r="H148" s="10">
        <v>0</v>
      </c>
      <c r="I148" s="10">
        <v>1</v>
      </c>
      <c r="J148" s="10">
        <v>0</v>
      </c>
      <c r="K148" s="10"/>
      <c r="L148" s="10"/>
      <c r="M148" s="10"/>
      <c r="N148" s="6"/>
      <c r="O148" s="6"/>
      <c r="P148" s="50"/>
      <c r="Q148" s="50"/>
    </row>
    <row r="149" spans="1:17" x14ac:dyDescent="0.25">
      <c r="A149" s="5" t="s">
        <v>159</v>
      </c>
      <c r="B149" s="6">
        <v>12184</v>
      </c>
      <c r="C149" s="6">
        <v>57730</v>
      </c>
      <c r="D149" s="10">
        <v>13</v>
      </c>
      <c r="E149" s="10">
        <v>3227</v>
      </c>
      <c r="F149" s="10">
        <v>17</v>
      </c>
      <c r="G149" s="6">
        <v>2783</v>
      </c>
      <c r="H149" s="10">
        <v>0</v>
      </c>
      <c r="I149" s="10">
        <v>1</v>
      </c>
      <c r="J149" s="10">
        <v>158</v>
      </c>
      <c r="K149" s="10"/>
      <c r="L149" s="6"/>
      <c r="M149" s="10"/>
      <c r="N149" s="6"/>
      <c r="O149" s="6"/>
      <c r="P149" s="50"/>
      <c r="Q149" s="50"/>
    </row>
    <row r="150" spans="1:17" x14ac:dyDescent="0.25">
      <c r="A150" s="5" t="s">
        <v>160</v>
      </c>
      <c r="B150" s="6">
        <v>2164</v>
      </c>
      <c r="C150" s="6">
        <v>24815</v>
      </c>
      <c r="D150" s="10">
        <v>0</v>
      </c>
      <c r="E150" s="10">
        <v>159</v>
      </c>
      <c r="F150" s="10">
        <v>0</v>
      </c>
      <c r="G150" s="10">
        <v>656</v>
      </c>
      <c r="H150" s="10">
        <v>0</v>
      </c>
      <c r="I150" s="10">
        <v>6</v>
      </c>
      <c r="J150" s="10">
        <v>48</v>
      </c>
    </row>
    <row r="151" spans="1:17" x14ac:dyDescent="0.25">
      <c r="A151" s="5" t="s">
        <v>161</v>
      </c>
      <c r="B151" s="6">
        <v>1973</v>
      </c>
      <c r="C151" s="6">
        <v>24717</v>
      </c>
      <c r="D151" s="10">
        <v>0</v>
      </c>
      <c r="E151" s="10">
        <v>314</v>
      </c>
      <c r="F151" s="10">
        <v>0</v>
      </c>
      <c r="G151" s="10">
        <v>201</v>
      </c>
      <c r="H151" s="10">
        <v>0</v>
      </c>
      <c r="I151" s="10">
        <v>3</v>
      </c>
      <c r="J151" s="10">
        <v>0</v>
      </c>
    </row>
    <row r="152" spans="1:17" x14ac:dyDescent="0.25">
      <c r="A152" s="5" t="s">
        <v>162</v>
      </c>
      <c r="B152" s="6">
        <v>18188</v>
      </c>
      <c r="C152" s="6">
        <v>78924</v>
      </c>
      <c r="D152" s="10">
        <v>0</v>
      </c>
      <c r="E152" s="6">
        <v>1741</v>
      </c>
      <c r="F152" s="10">
        <v>0</v>
      </c>
      <c r="G152" s="6">
        <v>3548</v>
      </c>
      <c r="H152" s="10">
        <v>0</v>
      </c>
      <c r="I152" s="10">
        <v>18</v>
      </c>
      <c r="J152" s="10">
        <v>0</v>
      </c>
    </row>
    <row r="153" spans="1:17" x14ac:dyDescent="0.25">
      <c r="B153" s="6"/>
    </row>
    <row r="154" spans="1:17" x14ac:dyDescent="0.25">
      <c r="B154" s="10"/>
    </row>
    <row r="155" spans="1:17" x14ac:dyDescent="0.25">
      <c r="B155" s="10"/>
    </row>
    <row r="156" spans="1:17" x14ac:dyDescent="0.25">
      <c r="B156" s="10"/>
    </row>
    <row r="157" spans="1:17" x14ac:dyDescent="0.25">
      <c r="B157" s="6"/>
    </row>
    <row r="158" spans="1:17" x14ac:dyDescent="0.25">
      <c r="B158" s="6"/>
    </row>
    <row r="159" spans="1:17" x14ac:dyDescent="0.25">
      <c r="B159" s="6"/>
    </row>
    <row r="160" spans="1:17" x14ac:dyDescent="0.25">
      <c r="B160" s="10"/>
    </row>
    <row r="161" spans="2:2" x14ac:dyDescent="0.25">
      <c r="B161" s="6"/>
    </row>
    <row r="162" spans="2:2" x14ac:dyDescent="0.25">
      <c r="B162" s="6"/>
    </row>
    <row r="163" spans="2:2" x14ac:dyDescent="0.25">
      <c r="B163" s="6"/>
    </row>
    <row r="164" spans="2:2" x14ac:dyDescent="0.25">
      <c r="B164" s="6"/>
    </row>
    <row r="165" spans="2:2" x14ac:dyDescent="0.25">
      <c r="B165" s="6"/>
    </row>
    <row r="166" spans="2:2" x14ac:dyDescent="0.25">
      <c r="B166" s="6"/>
    </row>
    <row r="167" spans="2:2" x14ac:dyDescent="0.25">
      <c r="B167" s="6"/>
    </row>
    <row r="168" spans="2:2" x14ac:dyDescent="0.25">
      <c r="B168" s="6"/>
    </row>
    <row r="169" spans="2:2" x14ac:dyDescent="0.25">
      <c r="B169" s="6"/>
    </row>
    <row r="170" spans="2:2" x14ac:dyDescent="0.25">
      <c r="B170" s="6"/>
    </row>
    <row r="171" spans="2:2" x14ac:dyDescent="0.25">
      <c r="B171" s="6"/>
    </row>
    <row r="172" spans="2:2" x14ac:dyDescent="0.25">
      <c r="B172" s="6"/>
    </row>
    <row r="173" spans="2:2" x14ac:dyDescent="0.25">
      <c r="B173" s="6"/>
    </row>
    <row r="174" spans="2:2" x14ac:dyDescent="0.25">
      <c r="B174" s="6"/>
    </row>
    <row r="175" spans="2:2" x14ac:dyDescent="0.25">
      <c r="B175" s="6"/>
    </row>
    <row r="176" spans="2:2" x14ac:dyDescent="0.25">
      <c r="B176" s="6"/>
    </row>
    <row r="177" spans="2:2" x14ac:dyDescent="0.25">
      <c r="B177" s="6"/>
    </row>
    <row r="178" spans="2:2" x14ac:dyDescent="0.25">
      <c r="B178" s="6"/>
    </row>
    <row r="179" spans="2:2" x14ac:dyDescent="0.25">
      <c r="B179" s="6"/>
    </row>
    <row r="180" spans="2:2" x14ac:dyDescent="0.25">
      <c r="B180" s="6"/>
    </row>
    <row r="181" spans="2:2" x14ac:dyDescent="0.25">
      <c r="B181" s="6"/>
    </row>
    <row r="182" spans="2:2" x14ac:dyDescent="0.25">
      <c r="B182" s="6"/>
    </row>
    <row r="183" spans="2:2" x14ac:dyDescent="0.25">
      <c r="B183" s="6"/>
    </row>
    <row r="184" spans="2:2" x14ac:dyDescent="0.25">
      <c r="B184" s="10"/>
    </row>
    <row r="185" spans="2:2" x14ac:dyDescent="0.25">
      <c r="B185" s="10"/>
    </row>
    <row r="186" spans="2:2" x14ac:dyDescent="0.25">
      <c r="B186" s="6"/>
    </row>
    <row r="187" spans="2:2" x14ac:dyDescent="0.25">
      <c r="B187" s="6"/>
    </row>
    <row r="188" spans="2:2" x14ac:dyDescent="0.25">
      <c r="B188" s="6"/>
    </row>
    <row r="189" spans="2:2" x14ac:dyDescent="0.25">
      <c r="B189" s="6"/>
    </row>
    <row r="190" spans="2:2" x14ac:dyDescent="0.25">
      <c r="B190" s="6"/>
    </row>
    <row r="191" spans="2:2" x14ac:dyDescent="0.25">
      <c r="B191" s="6"/>
    </row>
    <row r="192" spans="2:2" x14ac:dyDescent="0.25">
      <c r="B192" s="6"/>
    </row>
    <row r="193" spans="2:2" x14ac:dyDescent="0.25">
      <c r="B193" s="10"/>
    </row>
    <row r="194" spans="2:2" x14ac:dyDescent="0.25">
      <c r="B194" s="6"/>
    </row>
    <row r="195" spans="2:2" x14ac:dyDescent="0.25">
      <c r="B195" s="6"/>
    </row>
    <row r="196" spans="2:2" x14ac:dyDescent="0.25">
      <c r="B196" s="6"/>
    </row>
    <row r="197" spans="2:2" x14ac:dyDescent="0.25">
      <c r="B197" s="6"/>
    </row>
    <row r="198" spans="2:2" x14ac:dyDescent="0.25">
      <c r="B198" s="6"/>
    </row>
    <row r="199" spans="2:2" x14ac:dyDescent="0.25">
      <c r="B199" s="6"/>
    </row>
    <row r="200" spans="2:2" x14ac:dyDescent="0.25">
      <c r="B200" s="6"/>
    </row>
    <row r="201" spans="2:2" x14ac:dyDescent="0.25">
      <c r="B201" s="6"/>
    </row>
    <row r="202" spans="2:2" x14ac:dyDescent="0.25">
      <c r="B202" s="6"/>
    </row>
    <row r="203" spans="2:2" x14ac:dyDescent="0.25">
      <c r="B203" s="6"/>
    </row>
    <row r="204" spans="2:2" x14ac:dyDescent="0.25">
      <c r="B204" s="6"/>
    </row>
    <row r="205" spans="2:2" x14ac:dyDescent="0.25">
      <c r="B205" s="6"/>
    </row>
    <row r="206" spans="2:2" x14ac:dyDescent="0.25">
      <c r="B206" s="6"/>
    </row>
    <row r="207" spans="2:2" x14ac:dyDescent="0.25">
      <c r="B207" s="6"/>
    </row>
    <row r="208" spans="2:2" x14ac:dyDescent="0.25">
      <c r="B208" s="6"/>
    </row>
    <row r="209" spans="2:2" x14ac:dyDescent="0.25">
      <c r="B209" s="6"/>
    </row>
    <row r="210" spans="2:2" x14ac:dyDescent="0.25">
      <c r="B210" s="6"/>
    </row>
    <row r="212" spans="2:2" x14ac:dyDescent="0.25">
      <c r="B212" s="6"/>
    </row>
    <row r="213" spans="2:2" x14ac:dyDescent="0.25">
      <c r="B213" s="6"/>
    </row>
    <row r="214" spans="2:2" x14ac:dyDescent="0.25">
      <c r="B214" s="6"/>
    </row>
    <row r="215" spans="2:2" x14ac:dyDescent="0.25">
      <c r="B215" s="6"/>
    </row>
    <row r="216" spans="2:2" x14ac:dyDescent="0.25">
      <c r="B216" s="10"/>
    </row>
    <row r="217" spans="2:2" x14ac:dyDescent="0.25">
      <c r="B217" s="6"/>
    </row>
    <row r="218" spans="2:2" x14ac:dyDescent="0.25">
      <c r="B218" s="10"/>
    </row>
    <row r="219" spans="2:2" x14ac:dyDescent="0.25">
      <c r="B219" s="10"/>
    </row>
    <row r="220" spans="2:2" x14ac:dyDescent="0.25">
      <c r="B220" s="6"/>
    </row>
    <row r="221" spans="2:2" x14ac:dyDescent="0.25">
      <c r="B221" s="6"/>
    </row>
    <row r="222" spans="2:2" x14ac:dyDescent="0.25">
      <c r="B222" s="10"/>
    </row>
    <row r="223" spans="2:2" x14ac:dyDescent="0.25">
      <c r="B223" s="6"/>
    </row>
    <row r="224" spans="2:2" x14ac:dyDescent="0.25">
      <c r="B224" s="6"/>
    </row>
    <row r="225" spans="2:2" x14ac:dyDescent="0.25">
      <c r="B225" s="6"/>
    </row>
    <row r="226" spans="2:2" x14ac:dyDescent="0.25">
      <c r="B226" s="10"/>
    </row>
    <row r="227" spans="2:2" x14ac:dyDescent="0.25">
      <c r="B227" s="6"/>
    </row>
    <row r="228" spans="2:2" x14ac:dyDescent="0.25">
      <c r="B228" s="6"/>
    </row>
    <row r="229" spans="2:2" x14ac:dyDescent="0.25">
      <c r="B229" s="6"/>
    </row>
    <row r="230" spans="2:2" x14ac:dyDescent="0.25">
      <c r="B230" s="6"/>
    </row>
    <row r="231" spans="2:2" x14ac:dyDescent="0.25">
      <c r="B231" s="10"/>
    </row>
    <row r="232" spans="2:2" x14ac:dyDescent="0.25">
      <c r="B232" s="6"/>
    </row>
    <row r="233" spans="2:2" x14ac:dyDescent="0.25">
      <c r="B233" s="6"/>
    </row>
    <row r="234" spans="2:2" x14ac:dyDescent="0.25">
      <c r="B234" s="6"/>
    </row>
    <row r="235" spans="2:2" x14ac:dyDescent="0.25">
      <c r="B235" s="6"/>
    </row>
    <row r="236" spans="2:2" x14ac:dyDescent="0.25">
      <c r="B236" s="6"/>
    </row>
    <row r="237" spans="2:2" x14ac:dyDescent="0.25">
      <c r="B237" s="10"/>
    </row>
    <row r="238" spans="2:2" x14ac:dyDescent="0.25">
      <c r="B238" s="6"/>
    </row>
    <row r="239" spans="2:2" x14ac:dyDescent="0.25">
      <c r="B239" s="6"/>
    </row>
    <row r="240" spans="2:2" x14ac:dyDescent="0.25">
      <c r="B240" s="6"/>
    </row>
    <row r="241" spans="2:2" x14ac:dyDescent="0.25">
      <c r="B241" s="6"/>
    </row>
    <row r="242" spans="2:2" x14ac:dyDescent="0.25">
      <c r="B242" s="6"/>
    </row>
    <row r="243" spans="2:2" x14ac:dyDescent="0.25">
      <c r="B243" s="6"/>
    </row>
    <row r="244" spans="2:2" x14ac:dyDescent="0.25">
      <c r="B244" s="6"/>
    </row>
    <row r="245" spans="2:2" x14ac:dyDescent="0.25">
      <c r="B245" s="10"/>
    </row>
    <row r="246" spans="2:2" x14ac:dyDescent="0.25">
      <c r="B246" s="6"/>
    </row>
    <row r="247" spans="2:2" x14ac:dyDescent="0.25">
      <c r="B247" s="6"/>
    </row>
    <row r="248" spans="2:2" x14ac:dyDescent="0.25">
      <c r="B248" s="6"/>
    </row>
    <row r="249" spans="2:2" x14ac:dyDescent="0.25">
      <c r="B249" s="10"/>
    </row>
    <row r="250" spans="2:2" x14ac:dyDescent="0.25">
      <c r="B250" s="6"/>
    </row>
    <row r="251" spans="2:2" x14ac:dyDescent="0.25">
      <c r="B251" s="6"/>
    </row>
    <row r="252" spans="2:2" x14ac:dyDescent="0.25">
      <c r="B252" s="6"/>
    </row>
    <row r="253" spans="2:2" x14ac:dyDescent="0.25">
      <c r="B253" s="6"/>
    </row>
    <row r="254" spans="2:2" x14ac:dyDescent="0.25">
      <c r="B254" s="6"/>
    </row>
    <row r="255" spans="2:2" x14ac:dyDescent="0.25">
      <c r="B255" s="10"/>
    </row>
    <row r="256" spans="2:2" x14ac:dyDescent="0.25">
      <c r="B256" s="6"/>
    </row>
    <row r="257" spans="2:2" x14ac:dyDescent="0.25">
      <c r="B257" s="6"/>
    </row>
    <row r="258" spans="2:2" x14ac:dyDescent="0.25">
      <c r="B258" s="10"/>
    </row>
    <row r="259" spans="2:2" x14ac:dyDescent="0.25">
      <c r="B259" s="10"/>
    </row>
    <row r="260" spans="2:2" x14ac:dyDescent="0.25">
      <c r="B260" s="6"/>
    </row>
    <row r="261" spans="2:2" x14ac:dyDescent="0.25">
      <c r="B261" s="6"/>
    </row>
    <row r="262" spans="2:2" x14ac:dyDescent="0.25">
      <c r="B262" s="10"/>
    </row>
    <row r="263" spans="2:2" x14ac:dyDescent="0.25">
      <c r="B263" s="6"/>
    </row>
    <row r="264" spans="2:2" x14ac:dyDescent="0.25">
      <c r="B264" s="6"/>
    </row>
    <row r="265" spans="2:2" x14ac:dyDescent="0.25">
      <c r="B265" s="10"/>
    </row>
    <row r="266" spans="2:2" x14ac:dyDescent="0.25">
      <c r="B266" s="6"/>
    </row>
    <row r="267" spans="2:2" x14ac:dyDescent="0.25">
      <c r="B267" s="6"/>
    </row>
    <row r="268" spans="2:2" x14ac:dyDescent="0.25">
      <c r="B268" s="6"/>
    </row>
    <row r="269" spans="2:2" x14ac:dyDescent="0.25">
      <c r="B269" s="6"/>
    </row>
    <row r="270" spans="2:2" x14ac:dyDescent="0.25">
      <c r="B270" s="6"/>
    </row>
    <row r="271" spans="2:2" x14ac:dyDescent="0.25">
      <c r="B271" s="6"/>
    </row>
    <row r="272" spans="2:2" x14ac:dyDescent="0.25">
      <c r="B272" s="6"/>
    </row>
    <row r="273" spans="2:2" x14ac:dyDescent="0.25">
      <c r="B273" s="6"/>
    </row>
    <row r="274" spans="2:2" x14ac:dyDescent="0.25">
      <c r="B274" s="6"/>
    </row>
    <row r="275" spans="2:2" x14ac:dyDescent="0.25">
      <c r="B275" s="6"/>
    </row>
    <row r="276" spans="2:2" x14ac:dyDescent="0.25">
      <c r="B276" s="6"/>
    </row>
    <row r="277" spans="2:2" x14ac:dyDescent="0.25">
      <c r="B277" s="6"/>
    </row>
    <row r="278" spans="2:2" x14ac:dyDescent="0.25">
      <c r="B278" s="6"/>
    </row>
    <row r="279" spans="2:2" x14ac:dyDescent="0.25">
      <c r="B279" s="6"/>
    </row>
    <row r="280" spans="2:2" x14ac:dyDescent="0.25">
      <c r="B280" s="6"/>
    </row>
    <row r="281" spans="2:2" x14ac:dyDescent="0.25">
      <c r="B281" s="6"/>
    </row>
    <row r="282" spans="2:2" x14ac:dyDescent="0.25">
      <c r="B282" s="10"/>
    </row>
    <row r="283" spans="2:2" x14ac:dyDescent="0.25">
      <c r="B283" s="6"/>
    </row>
    <row r="284" spans="2:2" x14ac:dyDescent="0.25">
      <c r="B284" s="10"/>
    </row>
    <row r="285" spans="2:2" x14ac:dyDescent="0.25">
      <c r="B285" s="6"/>
    </row>
    <row r="286" spans="2:2" x14ac:dyDescent="0.25">
      <c r="B286" s="6"/>
    </row>
    <row r="287" spans="2:2" x14ac:dyDescent="0.25">
      <c r="B287" s="10"/>
    </row>
    <row r="288" spans="2:2" x14ac:dyDescent="0.25">
      <c r="B288" s="6"/>
    </row>
    <row r="289" spans="2:2" x14ac:dyDescent="0.25">
      <c r="B289" s="6"/>
    </row>
    <row r="290" spans="2:2" x14ac:dyDescent="0.25">
      <c r="B290" s="6"/>
    </row>
    <row r="291" spans="2:2" x14ac:dyDescent="0.25">
      <c r="B291" s="10"/>
    </row>
    <row r="292" spans="2:2" x14ac:dyDescent="0.25">
      <c r="B292" s="6"/>
    </row>
    <row r="293" spans="2:2" x14ac:dyDescent="0.25">
      <c r="B293" s="6"/>
    </row>
    <row r="294" spans="2:2" x14ac:dyDescent="0.25">
      <c r="B294" s="6"/>
    </row>
    <row r="295" spans="2:2" x14ac:dyDescent="0.25">
      <c r="B295" s="6"/>
    </row>
    <row r="296" spans="2:2" x14ac:dyDescent="0.25">
      <c r="B296" s="6"/>
    </row>
    <row r="297" spans="2:2" x14ac:dyDescent="0.25">
      <c r="B297" s="10"/>
    </row>
    <row r="298" spans="2:2" x14ac:dyDescent="0.25">
      <c r="B298" s="6"/>
    </row>
    <row r="299" spans="2:2" x14ac:dyDescent="0.25">
      <c r="B299" s="6"/>
    </row>
    <row r="301" spans="2:2" x14ac:dyDescent="0.25">
      <c r="B301" s="10"/>
    </row>
    <row r="302" spans="2:2" x14ac:dyDescent="0.25">
      <c r="B302" s="6"/>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5E3D-7883-4A2D-BFD6-BDBA26FE9F26}">
  <dimension ref="A1:N44"/>
  <sheetViews>
    <sheetView workbookViewId="0">
      <selection sqref="A1:XFD1048576"/>
    </sheetView>
  </sheetViews>
  <sheetFormatPr defaultRowHeight="15" x14ac:dyDescent="0.25"/>
  <cols>
    <col min="1" max="1" width="20.140625" style="1" customWidth="1"/>
    <col min="2" max="2" width="11.5703125" customWidth="1"/>
    <col min="3" max="3" width="13.5703125" customWidth="1"/>
    <col min="4" max="4" width="28.28515625" customWidth="1"/>
    <col min="5" max="5" width="15.7109375" customWidth="1"/>
    <col min="6" max="6" width="28.140625" customWidth="1"/>
    <col min="7" max="7" width="15.7109375" customWidth="1"/>
    <col min="8" max="8" width="29.28515625" customWidth="1"/>
    <col min="9" max="9" width="13.28515625" customWidth="1"/>
    <col min="10" max="10" width="15.7109375" customWidth="1"/>
  </cols>
  <sheetData>
    <row r="1" spans="1:14" x14ac:dyDescent="0.25">
      <c r="A1" s="46" t="s">
        <v>0</v>
      </c>
      <c r="B1" s="12"/>
      <c r="C1" s="12"/>
      <c r="D1" s="12"/>
      <c r="E1" s="12"/>
      <c r="F1" s="46" t="s">
        <v>199</v>
      </c>
      <c r="G1" s="12"/>
      <c r="H1" s="12"/>
      <c r="I1" s="12"/>
      <c r="J1" s="12"/>
      <c r="K1" s="12"/>
      <c r="L1" s="1"/>
      <c r="M1" s="1"/>
      <c r="N1" s="1"/>
    </row>
    <row r="2" spans="1:14" ht="39" x14ac:dyDescent="0.25">
      <c r="A2" s="14" t="s">
        <v>210</v>
      </c>
      <c r="B2" s="51" t="s">
        <v>201</v>
      </c>
      <c r="C2" s="51" t="s">
        <v>202</v>
      </c>
      <c r="D2" s="51" t="s">
        <v>203</v>
      </c>
      <c r="E2" s="51" t="s">
        <v>204</v>
      </c>
      <c r="F2" s="51" t="s">
        <v>205</v>
      </c>
      <c r="G2" s="51" t="s">
        <v>206</v>
      </c>
      <c r="H2" s="52" t="s">
        <v>207</v>
      </c>
      <c r="I2" s="51" t="s">
        <v>208</v>
      </c>
      <c r="J2" s="51" t="s">
        <v>209</v>
      </c>
    </row>
    <row r="3" spans="1:14" x14ac:dyDescent="0.25">
      <c r="A3" s="16" t="s">
        <v>166</v>
      </c>
      <c r="B3" s="53">
        <v>37792.346666666665</v>
      </c>
      <c r="C3" s="53">
        <v>92367.17333333334</v>
      </c>
      <c r="D3" s="53">
        <v>16634.945945945947</v>
      </c>
      <c r="E3" s="53">
        <v>4203.0066666666671</v>
      </c>
      <c r="F3" s="53">
        <v>11687.797297297297</v>
      </c>
      <c r="G3" s="53">
        <v>8037.54</v>
      </c>
      <c r="H3" s="53">
        <v>423.12</v>
      </c>
      <c r="I3" s="53">
        <v>101.84</v>
      </c>
      <c r="J3" s="53">
        <v>448.24666666666667</v>
      </c>
    </row>
    <row r="4" spans="1:14" x14ac:dyDescent="0.25">
      <c r="A4" s="1" t="s">
        <v>167</v>
      </c>
      <c r="B4" s="54">
        <v>8611</v>
      </c>
      <c r="C4" s="54">
        <v>35336.5</v>
      </c>
      <c r="D4" s="54">
        <v>0</v>
      </c>
      <c r="E4" s="54">
        <v>949</v>
      </c>
      <c r="F4" s="54">
        <v>0</v>
      </c>
      <c r="G4" s="54">
        <v>2320.5</v>
      </c>
      <c r="H4" s="54">
        <v>0</v>
      </c>
      <c r="I4" s="54">
        <v>15.5</v>
      </c>
      <c r="J4" s="54">
        <v>54.5</v>
      </c>
    </row>
    <row r="5" spans="1:14" x14ac:dyDescent="0.25">
      <c r="A5" s="22" t="s">
        <v>168</v>
      </c>
      <c r="B5" s="43">
        <v>5668852</v>
      </c>
      <c r="C5" s="43">
        <v>13855076</v>
      </c>
      <c r="D5" s="43">
        <v>2461972</v>
      </c>
      <c r="E5" s="43">
        <v>630451</v>
      </c>
      <c r="F5" s="43">
        <v>1729794</v>
      </c>
      <c r="G5" s="43">
        <v>1205631</v>
      </c>
      <c r="H5" s="43">
        <v>63468</v>
      </c>
      <c r="I5" s="43">
        <v>15276</v>
      </c>
      <c r="J5" s="43">
        <v>67237</v>
      </c>
    </row>
    <row r="6" spans="1:14" x14ac:dyDescent="0.25">
      <c r="B6" s="55"/>
      <c r="C6" s="55"/>
      <c r="D6" s="55"/>
      <c r="E6" s="55"/>
      <c r="F6" s="55"/>
      <c r="G6" s="55"/>
      <c r="H6" s="55"/>
      <c r="I6" s="55"/>
    </row>
    <row r="7" spans="1:14" ht="39" x14ac:dyDescent="0.25">
      <c r="A7" s="14" t="s">
        <v>170</v>
      </c>
      <c r="B7" s="51" t="s">
        <v>201</v>
      </c>
      <c r="C7" s="51" t="s">
        <v>202</v>
      </c>
      <c r="D7" s="51" t="s">
        <v>203</v>
      </c>
      <c r="E7" s="51" t="s">
        <v>204</v>
      </c>
      <c r="F7" s="51" t="s">
        <v>205</v>
      </c>
      <c r="G7" s="51" t="s">
        <v>206</v>
      </c>
      <c r="H7" s="52" t="s">
        <v>207</v>
      </c>
      <c r="I7" s="51" t="s">
        <v>208</v>
      </c>
      <c r="J7" s="51" t="s">
        <v>209</v>
      </c>
    </row>
    <row r="8" spans="1:14" x14ac:dyDescent="0.25">
      <c r="A8" s="16" t="s">
        <v>166</v>
      </c>
      <c r="B8" s="53">
        <v>278909.42857142858</v>
      </c>
      <c r="C8" s="53">
        <v>575372.35714285716</v>
      </c>
      <c r="D8" s="53">
        <v>99065.38461538461</v>
      </c>
      <c r="E8" s="53">
        <v>31533.857142857141</v>
      </c>
      <c r="F8" s="53">
        <v>59488.769230769234</v>
      </c>
      <c r="G8" s="53">
        <v>55645.071428571428</v>
      </c>
      <c r="H8" s="53">
        <v>788.5</v>
      </c>
      <c r="I8" s="53">
        <v>840.64285714285711</v>
      </c>
      <c r="J8" s="53">
        <v>3260.8571428571427</v>
      </c>
    </row>
    <row r="9" spans="1:14" x14ac:dyDescent="0.25">
      <c r="A9" s="1" t="s">
        <v>167</v>
      </c>
      <c r="B9" s="54">
        <v>185785</v>
      </c>
      <c r="C9" s="54">
        <v>258897.5</v>
      </c>
      <c r="D9" s="54">
        <v>25079</v>
      </c>
      <c r="E9" s="54">
        <v>20042</v>
      </c>
      <c r="F9" s="54">
        <v>25810</v>
      </c>
      <c r="G9" s="54">
        <v>29328</v>
      </c>
      <c r="H9" s="54">
        <v>0</v>
      </c>
      <c r="I9" s="54">
        <v>405</v>
      </c>
      <c r="J9" s="54">
        <v>1177.5</v>
      </c>
    </row>
    <row r="10" spans="1:14" x14ac:dyDescent="0.25">
      <c r="A10" s="22" t="s">
        <v>168</v>
      </c>
      <c r="B10" s="43">
        <v>3904732</v>
      </c>
      <c r="C10" s="43">
        <v>8055213</v>
      </c>
      <c r="D10" s="43">
        <v>1287850</v>
      </c>
      <c r="E10" s="43">
        <v>441474</v>
      </c>
      <c r="F10" s="43">
        <v>773354</v>
      </c>
      <c r="G10" s="43">
        <v>779031</v>
      </c>
      <c r="H10" s="43">
        <v>11039</v>
      </c>
      <c r="I10" s="43">
        <v>11769</v>
      </c>
      <c r="J10" s="43">
        <v>45652</v>
      </c>
    </row>
    <row r="11" spans="1:14" x14ac:dyDescent="0.25">
      <c r="B11" s="55"/>
      <c r="C11" s="55"/>
      <c r="D11" s="55"/>
      <c r="E11" s="55"/>
      <c r="F11" s="55"/>
      <c r="G11" s="55"/>
      <c r="H11" s="55"/>
      <c r="I11" s="55"/>
      <c r="J11" s="55"/>
    </row>
    <row r="12" spans="1:14" ht="39" x14ac:dyDescent="0.25">
      <c r="A12" s="14" t="s">
        <v>171</v>
      </c>
      <c r="B12" s="51" t="s">
        <v>201</v>
      </c>
      <c r="C12" s="51" t="s">
        <v>202</v>
      </c>
      <c r="D12" s="51" t="s">
        <v>203</v>
      </c>
      <c r="E12" s="51" t="s">
        <v>204</v>
      </c>
      <c r="F12" s="51" t="s">
        <v>205</v>
      </c>
      <c r="G12" s="51" t="s">
        <v>206</v>
      </c>
      <c r="H12" s="52" t="s">
        <v>207</v>
      </c>
      <c r="I12" s="51" t="s">
        <v>208</v>
      </c>
      <c r="J12" s="51" t="s">
        <v>209</v>
      </c>
    </row>
    <row r="13" spans="1:14" x14ac:dyDescent="0.25">
      <c r="A13" s="16" t="s">
        <v>166</v>
      </c>
      <c r="B13" s="53">
        <v>43996.470588235294</v>
      </c>
      <c r="C13" s="53">
        <v>98707.176470588238</v>
      </c>
      <c r="D13" s="53">
        <v>4761.9411764705883</v>
      </c>
      <c r="E13" s="53">
        <v>4684</v>
      </c>
      <c r="F13" s="53">
        <v>3049.294117647059</v>
      </c>
      <c r="G13" s="53">
        <v>9520.4705882352937</v>
      </c>
      <c r="H13" s="53">
        <v>801.64705882352939</v>
      </c>
      <c r="I13" s="53">
        <v>68.705882352941174</v>
      </c>
      <c r="J13" s="53">
        <v>516.05882352941171</v>
      </c>
    </row>
    <row r="14" spans="1:14" x14ac:dyDescent="0.25">
      <c r="A14" s="1" t="s">
        <v>167</v>
      </c>
      <c r="B14" s="54">
        <v>41674</v>
      </c>
      <c r="C14" s="54">
        <v>77719</v>
      </c>
      <c r="D14" s="54">
        <v>138</v>
      </c>
      <c r="E14" s="54">
        <v>3554</v>
      </c>
      <c r="F14" s="54">
        <v>54</v>
      </c>
      <c r="G14" s="54">
        <v>7636</v>
      </c>
      <c r="H14" s="54">
        <v>0</v>
      </c>
      <c r="I14" s="54">
        <v>56</v>
      </c>
      <c r="J14" s="54">
        <v>194</v>
      </c>
    </row>
    <row r="15" spans="1:14" x14ac:dyDescent="0.25">
      <c r="A15" s="22" t="s">
        <v>168</v>
      </c>
      <c r="B15" s="43">
        <v>747940</v>
      </c>
      <c r="C15" s="43">
        <v>1678022</v>
      </c>
      <c r="D15" s="43">
        <v>80953</v>
      </c>
      <c r="E15" s="43">
        <v>79628</v>
      </c>
      <c r="F15" s="43">
        <v>51838</v>
      </c>
      <c r="G15" s="43">
        <v>161848</v>
      </c>
      <c r="H15" s="43">
        <v>13628</v>
      </c>
      <c r="I15" s="43">
        <v>1168</v>
      </c>
      <c r="J15" s="43">
        <v>8773</v>
      </c>
    </row>
    <row r="16" spans="1:14" x14ac:dyDescent="0.25">
      <c r="B16" s="55"/>
      <c r="C16" s="55"/>
      <c r="D16" s="55"/>
      <c r="E16" s="55"/>
      <c r="F16" s="55"/>
      <c r="G16" s="55"/>
      <c r="H16" s="55"/>
      <c r="I16" s="55"/>
      <c r="J16" s="55"/>
    </row>
    <row r="17" spans="1:10" ht="39" x14ac:dyDescent="0.25">
      <c r="A17" s="14" t="s">
        <v>172</v>
      </c>
      <c r="B17" s="51" t="s">
        <v>201</v>
      </c>
      <c r="C17" s="51" t="s">
        <v>202</v>
      </c>
      <c r="D17" s="51" t="s">
        <v>203</v>
      </c>
      <c r="E17" s="51" t="s">
        <v>204</v>
      </c>
      <c r="F17" s="51" t="s">
        <v>205</v>
      </c>
      <c r="G17" s="51" t="s">
        <v>206</v>
      </c>
      <c r="H17" s="52" t="s">
        <v>207</v>
      </c>
      <c r="I17" s="51" t="s">
        <v>208</v>
      </c>
      <c r="J17" s="51" t="s">
        <v>209</v>
      </c>
    </row>
    <row r="18" spans="1:10" x14ac:dyDescent="0.25">
      <c r="A18" s="16" t="s">
        <v>166</v>
      </c>
      <c r="B18" s="53">
        <v>21376.391304347828</v>
      </c>
      <c r="C18" s="53">
        <v>68266.478260869568</v>
      </c>
      <c r="D18" s="53">
        <v>47154.521739130432</v>
      </c>
      <c r="E18" s="53">
        <v>1961.5652173913043</v>
      </c>
      <c r="F18" s="53">
        <v>39070.695652173912</v>
      </c>
      <c r="G18" s="53">
        <v>4666.826086956522</v>
      </c>
      <c r="H18" s="53">
        <v>1669.8260869565217</v>
      </c>
      <c r="I18" s="53">
        <v>43.130434782608695</v>
      </c>
      <c r="J18" s="53">
        <v>138.86956521739131</v>
      </c>
    </row>
    <row r="19" spans="1:10" x14ac:dyDescent="0.25">
      <c r="A19" s="1" t="s">
        <v>167</v>
      </c>
      <c r="B19" s="54">
        <v>21563</v>
      </c>
      <c r="C19" s="54">
        <v>57448</v>
      </c>
      <c r="D19" s="54">
        <v>0</v>
      </c>
      <c r="E19" s="54">
        <v>1741</v>
      </c>
      <c r="F19" s="54">
        <v>0</v>
      </c>
      <c r="G19" s="54">
        <v>4098</v>
      </c>
      <c r="H19" s="54">
        <v>0</v>
      </c>
      <c r="I19" s="54">
        <v>33</v>
      </c>
      <c r="J19" s="54">
        <v>70</v>
      </c>
    </row>
    <row r="20" spans="1:10" x14ac:dyDescent="0.25">
      <c r="A20" s="22" t="s">
        <v>168</v>
      </c>
      <c r="B20" s="43">
        <v>491657</v>
      </c>
      <c r="C20" s="43">
        <v>1570129</v>
      </c>
      <c r="D20" s="43">
        <v>1084554</v>
      </c>
      <c r="E20" s="43">
        <v>45116</v>
      </c>
      <c r="F20" s="43">
        <v>898626</v>
      </c>
      <c r="G20" s="43">
        <v>107337</v>
      </c>
      <c r="H20" s="43">
        <v>38406</v>
      </c>
      <c r="I20" s="43">
        <v>992</v>
      </c>
      <c r="J20" s="43">
        <v>3194</v>
      </c>
    </row>
    <row r="21" spans="1:10" x14ac:dyDescent="0.25">
      <c r="B21" s="55"/>
      <c r="C21" s="55"/>
      <c r="D21" s="55"/>
      <c r="E21" s="55"/>
      <c r="F21" s="55"/>
      <c r="G21" s="55"/>
      <c r="H21" s="55"/>
      <c r="I21" s="55"/>
      <c r="J21" s="55"/>
    </row>
    <row r="22" spans="1:10" ht="39" x14ac:dyDescent="0.25">
      <c r="A22" s="14" t="s">
        <v>173</v>
      </c>
      <c r="B22" s="51" t="s">
        <v>201</v>
      </c>
      <c r="C22" s="51" t="s">
        <v>202</v>
      </c>
      <c r="D22" s="51" t="s">
        <v>203</v>
      </c>
      <c r="E22" s="51" t="s">
        <v>204</v>
      </c>
      <c r="F22" s="51" t="s">
        <v>205</v>
      </c>
      <c r="G22" s="51" t="s">
        <v>206</v>
      </c>
      <c r="H22" s="52" t="s">
        <v>207</v>
      </c>
      <c r="I22" s="51" t="s">
        <v>208</v>
      </c>
      <c r="J22" s="51" t="s">
        <v>209</v>
      </c>
    </row>
    <row r="23" spans="1:10" x14ac:dyDescent="0.25">
      <c r="A23" s="16" t="s">
        <v>166</v>
      </c>
      <c r="B23" s="53">
        <v>12343.117647058823</v>
      </c>
      <c r="C23" s="53">
        <v>39806.705882352944</v>
      </c>
      <c r="D23" s="53">
        <v>414.4375</v>
      </c>
      <c r="E23" s="53">
        <v>1095.8823529411766</v>
      </c>
      <c r="F23" s="53">
        <v>296.5625</v>
      </c>
      <c r="G23" s="53">
        <v>2807.7647058823532</v>
      </c>
      <c r="H23" s="53">
        <v>23.235294117647058</v>
      </c>
      <c r="I23" s="53">
        <v>13.823529411764707</v>
      </c>
      <c r="J23" s="53">
        <v>96.117647058823536</v>
      </c>
    </row>
    <row r="24" spans="1:10" x14ac:dyDescent="0.25">
      <c r="A24" s="1" t="s">
        <v>167</v>
      </c>
      <c r="B24" s="54">
        <v>12553</v>
      </c>
      <c r="C24" s="54">
        <v>38292</v>
      </c>
      <c r="D24" s="54">
        <v>0</v>
      </c>
      <c r="E24" s="54">
        <v>1116</v>
      </c>
      <c r="F24" s="54">
        <v>0</v>
      </c>
      <c r="G24" s="54">
        <v>2201</v>
      </c>
      <c r="H24" s="54">
        <v>0</v>
      </c>
      <c r="I24" s="54">
        <v>8</v>
      </c>
      <c r="J24" s="54">
        <v>55</v>
      </c>
    </row>
    <row r="25" spans="1:10" x14ac:dyDescent="0.25">
      <c r="A25" s="22" t="s">
        <v>168</v>
      </c>
      <c r="B25" s="43">
        <v>209833</v>
      </c>
      <c r="C25" s="43">
        <v>676714</v>
      </c>
      <c r="D25" s="43">
        <v>6631</v>
      </c>
      <c r="E25" s="43">
        <v>18630</v>
      </c>
      <c r="F25" s="43">
        <v>4745</v>
      </c>
      <c r="G25" s="43">
        <v>47732</v>
      </c>
      <c r="H25" s="43">
        <v>395</v>
      </c>
      <c r="I25" s="43">
        <v>235</v>
      </c>
      <c r="J25" s="43">
        <v>1634</v>
      </c>
    </row>
    <row r="26" spans="1:10" x14ac:dyDescent="0.25">
      <c r="B26" s="55"/>
      <c r="C26" s="55"/>
      <c r="D26" s="55"/>
      <c r="E26" s="55"/>
      <c r="F26" s="55"/>
      <c r="G26" s="55"/>
      <c r="H26" s="55"/>
      <c r="I26" s="55"/>
      <c r="J26" s="55"/>
    </row>
    <row r="27" spans="1:10" ht="39" x14ac:dyDescent="0.25">
      <c r="A27" s="14" t="s">
        <v>174</v>
      </c>
      <c r="B27" s="51" t="s">
        <v>201</v>
      </c>
      <c r="C27" s="51" t="s">
        <v>202</v>
      </c>
      <c r="D27" s="51" t="s">
        <v>203</v>
      </c>
      <c r="E27" s="51" t="s">
        <v>204</v>
      </c>
      <c r="F27" s="51" t="s">
        <v>205</v>
      </c>
      <c r="G27" s="51" t="s">
        <v>206</v>
      </c>
      <c r="H27" s="52" t="s">
        <v>207</v>
      </c>
      <c r="I27" s="51" t="s">
        <v>208</v>
      </c>
      <c r="J27" s="51" t="s">
        <v>209</v>
      </c>
    </row>
    <row r="28" spans="1:10" x14ac:dyDescent="0.25">
      <c r="A28" s="16" t="s">
        <v>166</v>
      </c>
      <c r="B28" s="53">
        <v>7910.5263157894733</v>
      </c>
      <c r="C28" s="53">
        <v>34126.789473684214</v>
      </c>
      <c r="D28" s="53">
        <v>30.684210526315791</v>
      </c>
      <c r="E28" s="53">
        <v>1164.0526315789473</v>
      </c>
      <c r="F28" s="53">
        <v>11.421052631578947</v>
      </c>
      <c r="G28" s="53">
        <v>2498.8947368421054</v>
      </c>
      <c r="H28" s="53">
        <v>0</v>
      </c>
      <c r="I28" s="53">
        <v>25.684210526315791</v>
      </c>
      <c r="J28" s="53">
        <v>127.10526315789474</v>
      </c>
    </row>
    <row r="29" spans="1:10" x14ac:dyDescent="0.25">
      <c r="A29" s="1" t="s">
        <v>167</v>
      </c>
      <c r="B29" s="54">
        <v>8252</v>
      </c>
      <c r="C29" s="54">
        <v>34224</v>
      </c>
      <c r="D29" s="54">
        <v>0</v>
      </c>
      <c r="E29" s="54">
        <v>911</v>
      </c>
      <c r="F29" s="54">
        <v>0</v>
      </c>
      <c r="G29" s="54">
        <v>2259</v>
      </c>
      <c r="H29" s="54">
        <v>0</v>
      </c>
      <c r="I29" s="54">
        <v>15</v>
      </c>
      <c r="J29" s="54">
        <v>119</v>
      </c>
    </row>
    <row r="30" spans="1:10" x14ac:dyDescent="0.25">
      <c r="A30" s="22" t="s">
        <v>168</v>
      </c>
      <c r="B30" s="43">
        <v>150300</v>
      </c>
      <c r="C30" s="43">
        <v>648409</v>
      </c>
      <c r="D30" s="43">
        <v>583</v>
      </c>
      <c r="E30" s="43">
        <v>22117</v>
      </c>
      <c r="F30" s="43">
        <v>217</v>
      </c>
      <c r="G30" s="43">
        <v>47479</v>
      </c>
      <c r="H30" s="43">
        <v>0</v>
      </c>
      <c r="I30" s="43">
        <v>488</v>
      </c>
      <c r="J30" s="43">
        <v>2415</v>
      </c>
    </row>
    <row r="31" spans="1:10" x14ac:dyDescent="0.25">
      <c r="B31" s="55"/>
      <c r="C31" s="55"/>
      <c r="D31" s="55"/>
      <c r="E31" s="55"/>
      <c r="F31" s="55"/>
      <c r="G31" s="55"/>
      <c r="H31" s="55"/>
      <c r="I31" s="55"/>
      <c r="J31" s="55"/>
    </row>
    <row r="32" spans="1:10" ht="39" x14ac:dyDescent="0.25">
      <c r="A32" s="14" t="s">
        <v>175</v>
      </c>
      <c r="B32" s="51" t="s">
        <v>201</v>
      </c>
      <c r="C32" s="51" t="s">
        <v>202</v>
      </c>
      <c r="D32" s="51" t="s">
        <v>203</v>
      </c>
      <c r="E32" s="51" t="s">
        <v>204</v>
      </c>
      <c r="F32" s="51" t="s">
        <v>205</v>
      </c>
      <c r="G32" s="51" t="s">
        <v>206</v>
      </c>
      <c r="H32" s="52" t="s">
        <v>207</v>
      </c>
      <c r="I32" s="51" t="s">
        <v>208</v>
      </c>
      <c r="J32" s="51" t="s">
        <v>209</v>
      </c>
    </row>
    <row r="33" spans="1:10" x14ac:dyDescent="0.25">
      <c r="A33" s="16" t="s">
        <v>166</v>
      </c>
      <c r="B33" s="53">
        <v>4409.875</v>
      </c>
      <c r="C33" s="53">
        <v>25840.25</v>
      </c>
      <c r="D33" s="53">
        <v>49.375</v>
      </c>
      <c r="E33" s="53">
        <v>704.41666666666663</v>
      </c>
      <c r="F33" s="53">
        <v>40.75</v>
      </c>
      <c r="G33" s="53">
        <v>1628.9166666666667</v>
      </c>
      <c r="H33" s="53">
        <v>0</v>
      </c>
      <c r="I33" s="53">
        <v>20.125</v>
      </c>
      <c r="J33" s="53">
        <v>185.5</v>
      </c>
    </row>
    <row r="34" spans="1:10" x14ac:dyDescent="0.25">
      <c r="A34" s="1" t="s">
        <v>167</v>
      </c>
      <c r="B34" s="54">
        <v>4479.5</v>
      </c>
      <c r="C34" s="54">
        <v>21983.5</v>
      </c>
      <c r="D34" s="54">
        <v>0</v>
      </c>
      <c r="E34" s="54">
        <v>611</v>
      </c>
      <c r="F34" s="54">
        <v>0</v>
      </c>
      <c r="G34" s="54">
        <v>1671</v>
      </c>
      <c r="H34" s="54">
        <v>0</v>
      </c>
      <c r="I34" s="54">
        <v>15</v>
      </c>
      <c r="J34" s="54">
        <v>25.5</v>
      </c>
    </row>
    <row r="35" spans="1:10" x14ac:dyDescent="0.25">
      <c r="A35" s="22" t="s">
        <v>168</v>
      </c>
      <c r="B35" s="43">
        <v>105837</v>
      </c>
      <c r="C35" s="43">
        <v>620166</v>
      </c>
      <c r="D35" s="43">
        <v>1185</v>
      </c>
      <c r="E35" s="43">
        <v>16906</v>
      </c>
      <c r="F35" s="43">
        <v>978</v>
      </c>
      <c r="G35" s="43">
        <v>39094</v>
      </c>
      <c r="H35" s="43">
        <v>0</v>
      </c>
      <c r="I35" s="43">
        <v>483</v>
      </c>
      <c r="J35" s="43">
        <v>4452</v>
      </c>
    </row>
    <row r="36" spans="1:10" ht="39" x14ac:dyDescent="0.25">
      <c r="A36" s="14" t="s">
        <v>176</v>
      </c>
      <c r="B36" s="51" t="s">
        <v>201</v>
      </c>
      <c r="C36" s="51" t="s">
        <v>202</v>
      </c>
      <c r="D36" s="51" t="s">
        <v>203</v>
      </c>
      <c r="E36" s="51" t="s">
        <v>204</v>
      </c>
      <c r="F36" s="51" t="s">
        <v>205</v>
      </c>
      <c r="G36" s="51" t="s">
        <v>206</v>
      </c>
      <c r="H36" s="52" t="s">
        <v>207</v>
      </c>
      <c r="I36" s="51" t="s">
        <v>208</v>
      </c>
      <c r="J36" s="51" t="s">
        <v>209</v>
      </c>
    </row>
    <row r="37" spans="1:10" x14ac:dyDescent="0.25">
      <c r="A37" s="16" t="s">
        <v>166</v>
      </c>
      <c r="B37" s="53">
        <v>2132.1</v>
      </c>
      <c r="C37" s="53">
        <v>18214</v>
      </c>
      <c r="D37" s="53">
        <v>9.15</v>
      </c>
      <c r="E37" s="53">
        <v>240.7</v>
      </c>
      <c r="F37" s="53">
        <v>1.8</v>
      </c>
      <c r="G37" s="53">
        <v>807.45</v>
      </c>
      <c r="H37" s="53">
        <v>0</v>
      </c>
      <c r="I37" s="53">
        <v>5</v>
      </c>
      <c r="J37" s="53">
        <v>48.1</v>
      </c>
    </row>
    <row r="38" spans="1:10" x14ac:dyDescent="0.25">
      <c r="A38" s="1" t="s">
        <v>167</v>
      </c>
      <c r="B38" s="54">
        <v>1935</v>
      </c>
      <c r="C38" s="54">
        <v>18032</v>
      </c>
      <c r="D38" s="54">
        <v>0</v>
      </c>
      <c r="E38" s="54">
        <v>204</v>
      </c>
      <c r="F38" s="54">
        <v>0</v>
      </c>
      <c r="G38" s="54">
        <v>696</v>
      </c>
      <c r="H38" s="54">
        <v>0</v>
      </c>
      <c r="I38" s="54">
        <v>2</v>
      </c>
      <c r="J38" s="54">
        <v>22.5</v>
      </c>
    </row>
    <row r="39" spans="1:10" x14ac:dyDescent="0.25">
      <c r="A39" s="22" t="s">
        <v>168</v>
      </c>
      <c r="B39" s="43">
        <v>42642</v>
      </c>
      <c r="C39" s="43">
        <v>364280</v>
      </c>
      <c r="D39" s="43">
        <v>183</v>
      </c>
      <c r="E39" s="43">
        <v>4814</v>
      </c>
      <c r="F39" s="43">
        <v>36</v>
      </c>
      <c r="G39" s="43">
        <v>16149</v>
      </c>
      <c r="H39" s="43">
        <v>0</v>
      </c>
      <c r="I39" s="43">
        <v>100</v>
      </c>
      <c r="J39" s="43">
        <v>962</v>
      </c>
    </row>
    <row r="40" spans="1:10" x14ac:dyDescent="0.25">
      <c r="B40" s="55"/>
      <c r="C40" s="55"/>
      <c r="D40" s="55"/>
      <c r="E40" s="55"/>
      <c r="F40" s="55"/>
      <c r="G40" s="55"/>
      <c r="H40" s="55"/>
      <c r="I40" s="55"/>
      <c r="J40" s="55"/>
    </row>
    <row r="41" spans="1:10" ht="39" x14ac:dyDescent="0.25">
      <c r="A41" s="14" t="s">
        <v>177</v>
      </c>
      <c r="B41" s="51" t="s">
        <v>201</v>
      </c>
      <c r="C41" s="51" t="s">
        <v>202</v>
      </c>
      <c r="D41" s="51" t="s">
        <v>203</v>
      </c>
      <c r="E41" s="51" t="s">
        <v>204</v>
      </c>
      <c r="F41" s="51" t="s">
        <v>205</v>
      </c>
      <c r="G41" s="51" t="s">
        <v>206</v>
      </c>
      <c r="H41" s="52" t="s">
        <v>207</v>
      </c>
      <c r="I41" s="51" t="s">
        <v>208</v>
      </c>
      <c r="J41" s="51" t="s">
        <v>209</v>
      </c>
    </row>
    <row r="42" spans="1:10" x14ac:dyDescent="0.25">
      <c r="A42" s="16" t="s">
        <v>166</v>
      </c>
      <c r="B42" s="53">
        <v>994.4375</v>
      </c>
      <c r="C42" s="53">
        <v>15133.9375</v>
      </c>
      <c r="D42" s="53">
        <v>2.0625</v>
      </c>
      <c r="E42" s="53">
        <v>110.375</v>
      </c>
      <c r="F42" s="53">
        <v>0</v>
      </c>
      <c r="G42" s="53">
        <v>435.0625</v>
      </c>
      <c r="H42" s="53">
        <v>0</v>
      </c>
      <c r="I42" s="53">
        <v>2.5625</v>
      </c>
      <c r="J42" s="53">
        <v>9.6875</v>
      </c>
    </row>
    <row r="43" spans="1:10" x14ac:dyDescent="0.25">
      <c r="A43" s="1" t="s">
        <v>167</v>
      </c>
      <c r="B43" s="54">
        <v>1001</v>
      </c>
      <c r="C43" s="54">
        <v>13154</v>
      </c>
      <c r="D43" s="54">
        <v>0</v>
      </c>
      <c r="E43" s="54">
        <v>39</v>
      </c>
      <c r="F43" s="54">
        <v>0</v>
      </c>
      <c r="G43" s="54">
        <v>111.5</v>
      </c>
      <c r="H43" s="54">
        <v>0</v>
      </c>
      <c r="I43" s="54">
        <v>0</v>
      </c>
      <c r="J43" s="54">
        <v>0</v>
      </c>
    </row>
    <row r="44" spans="1:10" x14ac:dyDescent="0.25">
      <c r="A44" s="22" t="s">
        <v>168</v>
      </c>
      <c r="B44" s="43">
        <v>15911</v>
      </c>
      <c r="C44" s="43">
        <v>242143</v>
      </c>
      <c r="D44" s="43">
        <v>33</v>
      </c>
      <c r="E44" s="43">
        <v>1766</v>
      </c>
      <c r="F44" s="43">
        <v>0</v>
      </c>
      <c r="G44" s="43">
        <v>6961</v>
      </c>
      <c r="H44" s="43">
        <v>0</v>
      </c>
      <c r="I44" s="43">
        <v>41</v>
      </c>
      <c r="J44" s="43">
        <v>155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2422A-684E-4EB4-88DB-3841009C1575}">
  <dimension ref="A1:M153"/>
  <sheetViews>
    <sheetView workbookViewId="0">
      <selection activeCell="B22" sqref="B22"/>
    </sheetView>
  </sheetViews>
  <sheetFormatPr defaultRowHeight="15" x14ac:dyDescent="0.25"/>
  <cols>
    <col min="1" max="1" width="40" customWidth="1"/>
    <col min="2" max="2" width="11.5703125" customWidth="1"/>
    <col min="3" max="3" width="12.42578125" customWidth="1"/>
    <col min="4" max="5" width="14.42578125" bestFit="1" customWidth="1"/>
    <col min="6" max="6" width="22.28515625" customWidth="1"/>
    <col min="7" max="7" width="23.7109375" customWidth="1"/>
    <col min="8" max="9" width="11.7109375" bestFit="1" customWidth="1"/>
    <col min="10" max="10" width="14.42578125" bestFit="1" customWidth="1"/>
    <col min="11" max="11" width="12.42578125" customWidth="1"/>
    <col min="12" max="12" width="10.140625" bestFit="1" customWidth="1"/>
    <col min="13" max="13" width="13.42578125" customWidth="1"/>
  </cols>
  <sheetData>
    <row r="1" spans="1:13" x14ac:dyDescent="0.25">
      <c r="A1" s="56" t="s">
        <v>0</v>
      </c>
      <c r="B1" s="56"/>
      <c r="C1" s="56"/>
      <c r="D1" s="56"/>
      <c r="E1" s="56"/>
      <c r="F1" s="56" t="s">
        <v>211</v>
      </c>
      <c r="G1" s="56"/>
      <c r="H1" s="56"/>
      <c r="I1" s="56"/>
      <c r="J1" s="56"/>
      <c r="K1" s="56"/>
      <c r="L1" s="56"/>
      <c r="M1" s="56"/>
    </row>
    <row r="2" spans="1:13" ht="51.75" x14ac:dyDescent="0.25">
      <c r="A2" s="57" t="s">
        <v>2</v>
      </c>
      <c r="B2" s="58" t="s">
        <v>3</v>
      </c>
      <c r="C2" s="58" t="s">
        <v>212</v>
      </c>
      <c r="D2" s="58" t="s">
        <v>213</v>
      </c>
      <c r="E2" s="59" t="s">
        <v>214</v>
      </c>
      <c r="F2" s="59" t="s">
        <v>215</v>
      </c>
      <c r="G2" s="59" t="s">
        <v>216</v>
      </c>
      <c r="H2" s="58" t="s">
        <v>217</v>
      </c>
      <c r="I2" s="58" t="s">
        <v>218</v>
      </c>
      <c r="J2" s="58" t="s">
        <v>219</v>
      </c>
      <c r="K2" s="58" t="s">
        <v>220</v>
      </c>
      <c r="L2" s="60" t="s">
        <v>221</v>
      </c>
      <c r="M2" s="58" t="s">
        <v>222</v>
      </c>
    </row>
    <row r="3" spans="1:13" x14ac:dyDescent="0.25">
      <c r="A3" s="61" t="s">
        <v>13</v>
      </c>
      <c r="B3" s="62">
        <v>25314</v>
      </c>
      <c r="C3" s="62">
        <v>2756</v>
      </c>
      <c r="D3" s="62">
        <v>56640</v>
      </c>
      <c r="E3" s="62">
        <v>10915</v>
      </c>
      <c r="F3" s="62">
        <v>61568</v>
      </c>
      <c r="G3" s="62">
        <v>24345</v>
      </c>
      <c r="H3" s="62">
        <v>85913</v>
      </c>
      <c r="I3" s="62">
        <v>4100</v>
      </c>
      <c r="J3" s="62">
        <v>1506</v>
      </c>
      <c r="K3" s="62">
        <v>2776</v>
      </c>
      <c r="L3" s="62">
        <v>3368</v>
      </c>
      <c r="M3" s="62">
        <v>6333</v>
      </c>
    </row>
    <row r="4" spans="1:13" x14ac:dyDescent="0.25">
      <c r="A4" s="61" t="s">
        <v>14</v>
      </c>
      <c r="B4" s="62">
        <v>1730</v>
      </c>
      <c r="C4" s="62">
        <v>1404</v>
      </c>
      <c r="D4" s="62">
        <v>1520</v>
      </c>
      <c r="E4" s="63">
        <v>830</v>
      </c>
      <c r="F4" s="62">
        <v>2466</v>
      </c>
      <c r="G4" s="63">
        <v>529</v>
      </c>
      <c r="H4" s="62">
        <v>2995</v>
      </c>
      <c r="I4" s="63">
        <v>0</v>
      </c>
      <c r="J4" s="63">
        <v>0</v>
      </c>
      <c r="K4" s="63">
        <v>384</v>
      </c>
      <c r="L4" s="63">
        <v>420</v>
      </c>
      <c r="M4" s="62">
        <v>3273</v>
      </c>
    </row>
    <row r="5" spans="1:13" x14ac:dyDescent="0.25">
      <c r="A5" s="61" t="s">
        <v>15</v>
      </c>
      <c r="B5" s="62">
        <v>1349</v>
      </c>
      <c r="C5" s="62">
        <v>1000</v>
      </c>
      <c r="D5" s="62">
        <v>1640</v>
      </c>
      <c r="E5" s="63">
        <v>40</v>
      </c>
      <c r="F5" s="62">
        <v>1952</v>
      </c>
      <c r="G5" s="62">
        <v>3454</v>
      </c>
      <c r="H5" s="62">
        <v>5406</v>
      </c>
      <c r="I5" s="63">
        <v>0</v>
      </c>
      <c r="J5" s="63">
        <v>0</v>
      </c>
      <c r="K5" s="63">
        <v>183</v>
      </c>
      <c r="L5" s="63">
        <v>0</v>
      </c>
      <c r="M5" s="62">
        <v>1725</v>
      </c>
    </row>
    <row r="6" spans="1:13" x14ac:dyDescent="0.25">
      <c r="A6" s="61" t="s">
        <v>16</v>
      </c>
      <c r="B6" s="62">
        <v>1670</v>
      </c>
      <c r="C6" s="62">
        <v>2496</v>
      </c>
      <c r="D6" s="62">
        <v>4525</v>
      </c>
      <c r="E6" s="63">
        <v>721</v>
      </c>
      <c r="F6" s="62">
        <v>11540</v>
      </c>
      <c r="G6" s="62">
        <v>1980</v>
      </c>
      <c r="H6" s="62">
        <v>13520</v>
      </c>
      <c r="I6" s="62">
        <v>2097</v>
      </c>
      <c r="J6" s="62">
        <v>2250</v>
      </c>
      <c r="K6" s="63">
        <v>95</v>
      </c>
      <c r="L6" s="63">
        <v>52</v>
      </c>
      <c r="M6" s="63">
        <v>853</v>
      </c>
    </row>
    <row r="7" spans="1:13" x14ac:dyDescent="0.25">
      <c r="A7" s="61" t="s">
        <v>17</v>
      </c>
      <c r="B7" s="62">
        <v>1032</v>
      </c>
      <c r="C7" s="62">
        <v>1248</v>
      </c>
      <c r="D7" s="62">
        <v>2005</v>
      </c>
      <c r="E7" s="63">
        <v>152</v>
      </c>
      <c r="F7" s="62">
        <v>2670</v>
      </c>
      <c r="G7" s="63">
        <v>0</v>
      </c>
      <c r="H7" s="62">
        <v>2670</v>
      </c>
      <c r="I7" s="63">
        <v>0</v>
      </c>
      <c r="J7" s="63">
        <v>0</v>
      </c>
      <c r="K7" s="63">
        <v>152</v>
      </c>
      <c r="L7" s="63">
        <v>0</v>
      </c>
      <c r="M7" s="63">
        <v>307</v>
      </c>
    </row>
    <row r="8" spans="1:13" x14ac:dyDescent="0.25">
      <c r="A8" s="61" t="s">
        <v>18</v>
      </c>
      <c r="B8" s="62">
        <v>5305</v>
      </c>
      <c r="C8" s="62">
        <v>5124</v>
      </c>
      <c r="D8" s="62">
        <v>11662</v>
      </c>
      <c r="E8" s="62">
        <v>1012</v>
      </c>
      <c r="F8" s="62">
        <v>25864</v>
      </c>
      <c r="G8" s="62">
        <v>1554</v>
      </c>
      <c r="H8" s="62">
        <v>27418</v>
      </c>
      <c r="I8" s="63">
        <v>565</v>
      </c>
      <c r="J8" s="63">
        <v>71</v>
      </c>
      <c r="K8" s="63">
        <v>598</v>
      </c>
      <c r="L8" s="63">
        <v>234</v>
      </c>
      <c r="M8" s="62">
        <v>4075</v>
      </c>
    </row>
    <row r="9" spans="1:13" x14ac:dyDescent="0.25">
      <c r="A9" s="61" t="s">
        <v>19</v>
      </c>
      <c r="B9" s="62">
        <v>72535</v>
      </c>
      <c r="C9" s="62">
        <v>18590</v>
      </c>
      <c r="D9" s="62">
        <v>180259</v>
      </c>
      <c r="E9" s="62">
        <v>94379</v>
      </c>
      <c r="F9" s="62">
        <v>245715</v>
      </c>
      <c r="G9" s="62">
        <v>69850</v>
      </c>
      <c r="H9" s="62">
        <v>315565</v>
      </c>
      <c r="I9" s="62">
        <v>34242</v>
      </c>
      <c r="J9" s="62">
        <v>35238</v>
      </c>
      <c r="K9" s="62">
        <v>20642</v>
      </c>
      <c r="L9" s="62">
        <v>11546</v>
      </c>
      <c r="M9" s="62">
        <v>22728</v>
      </c>
    </row>
    <row r="10" spans="1:13" x14ac:dyDescent="0.25">
      <c r="A10" s="61" t="s">
        <v>20</v>
      </c>
      <c r="B10" s="62">
        <v>11637</v>
      </c>
      <c r="C10" s="62">
        <v>4076</v>
      </c>
      <c r="D10" s="62">
        <v>28418</v>
      </c>
      <c r="E10" s="62">
        <v>2340</v>
      </c>
      <c r="F10" s="62">
        <v>38064</v>
      </c>
      <c r="G10" s="62">
        <v>9952</v>
      </c>
      <c r="H10" s="62">
        <v>48016</v>
      </c>
      <c r="I10" s="62">
        <v>5863</v>
      </c>
      <c r="J10" s="62">
        <v>5829</v>
      </c>
      <c r="K10" s="62">
        <v>1919</v>
      </c>
      <c r="L10" s="62">
        <v>15430</v>
      </c>
      <c r="M10" s="62">
        <v>10408</v>
      </c>
    </row>
    <row r="11" spans="1:13" x14ac:dyDescent="0.25">
      <c r="A11" s="61" t="s">
        <v>21</v>
      </c>
      <c r="B11" s="62">
        <v>1859</v>
      </c>
      <c r="C11" s="63">
        <v>1560</v>
      </c>
      <c r="D11" s="62">
        <v>1319</v>
      </c>
      <c r="E11" s="63">
        <v>25</v>
      </c>
      <c r="F11" s="62">
        <v>1111</v>
      </c>
      <c r="G11" s="63">
        <v>0</v>
      </c>
      <c r="H11" s="62">
        <v>1111</v>
      </c>
      <c r="I11" s="63">
        <v>0</v>
      </c>
      <c r="J11" s="63">
        <v>0</v>
      </c>
      <c r="K11" s="63">
        <v>215</v>
      </c>
      <c r="L11" s="63">
        <v>0</v>
      </c>
      <c r="M11" s="62">
        <v>1025</v>
      </c>
    </row>
    <row r="12" spans="1:13" x14ac:dyDescent="0.25">
      <c r="A12" s="61" t="s">
        <v>22</v>
      </c>
      <c r="B12" s="62">
        <v>2915</v>
      </c>
      <c r="C12" s="62">
        <v>1716</v>
      </c>
      <c r="D12" s="62">
        <v>4614</v>
      </c>
      <c r="E12" s="63">
        <v>100</v>
      </c>
      <c r="F12" s="62">
        <v>7684</v>
      </c>
      <c r="G12" s="62">
        <v>3667</v>
      </c>
      <c r="H12" s="62">
        <v>11351</v>
      </c>
      <c r="I12" s="63">
        <v>0</v>
      </c>
      <c r="J12" s="63">
        <v>0</v>
      </c>
      <c r="K12" s="63">
        <v>327</v>
      </c>
      <c r="L12" s="62">
        <v>1000</v>
      </c>
      <c r="M12" s="62">
        <v>4206</v>
      </c>
    </row>
    <row r="13" spans="1:13" x14ac:dyDescent="0.25">
      <c r="A13" s="61" t="s">
        <v>23</v>
      </c>
      <c r="B13" s="62">
        <v>1755</v>
      </c>
      <c r="C13" s="62">
        <v>2184</v>
      </c>
      <c r="D13" s="62">
        <v>3542</v>
      </c>
      <c r="E13" s="63">
        <v>350</v>
      </c>
      <c r="F13" s="62">
        <v>6951</v>
      </c>
      <c r="G13" s="63">
        <v>0</v>
      </c>
      <c r="H13" s="62">
        <v>6951</v>
      </c>
      <c r="I13" s="63">
        <v>0</v>
      </c>
      <c r="J13" s="63">
        <v>330</v>
      </c>
      <c r="K13" s="62">
        <v>1152</v>
      </c>
      <c r="L13" s="63">
        <v>0</v>
      </c>
      <c r="M13" s="63">
        <v>398</v>
      </c>
    </row>
    <row r="14" spans="1:13" x14ac:dyDescent="0.25">
      <c r="A14" s="61" t="s">
        <v>24</v>
      </c>
      <c r="B14" s="62">
        <v>10567</v>
      </c>
      <c r="C14" s="62">
        <v>1683</v>
      </c>
      <c r="D14" s="62">
        <v>10320</v>
      </c>
      <c r="E14" s="62">
        <v>1428</v>
      </c>
      <c r="F14" s="62">
        <v>19205</v>
      </c>
      <c r="G14" s="63">
        <v>0</v>
      </c>
      <c r="H14" s="62">
        <v>19205</v>
      </c>
      <c r="I14" s="62">
        <v>3932</v>
      </c>
      <c r="J14" s="62">
        <v>2032</v>
      </c>
      <c r="K14" s="62">
        <v>1532</v>
      </c>
      <c r="L14" s="62">
        <v>4080</v>
      </c>
      <c r="M14" s="62">
        <v>2885</v>
      </c>
    </row>
    <row r="15" spans="1:13" x14ac:dyDescent="0.25">
      <c r="A15" s="61" t="s">
        <v>25</v>
      </c>
      <c r="B15" s="62">
        <v>6903</v>
      </c>
      <c r="C15" s="62">
        <v>2080</v>
      </c>
      <c r="D15" s="62">
        <v>7989</v>
      </c>
      <c r="E15" s="63">
        <v>262</v>
      </c>
      <c r="F15" s="62">
        <v>11282</v>
      </c>
      <c r="G15" s="62">
        <v>5595</v>
      </c>
      <c r="H15" s="62">
        <v>16877</v>
      </c>
      <c r="I15" s="63">
        <v>183</v>
      </c>
      <c r="J15" s="63">
        <v>197</v>
      </c>
      <c r="K15" s="63">
        <v>969</v>
      </c>
      <c r="L15" s="62">
        <v>1251</v>
      </c>
      <c r="M15" s="62">
        <v>1512</v>
      </c>
    </row>
    <row r="16" spans="1:13" x14ac:dyDescent="0.25">
      <c r="A16" s="61" t="s">
        <v>26</v>
      </c>
      <c r="B16" s="62">
        <v>59455</v>
      </c>
      <c r="C16" s="62">
        <v>9620</v>
      </c>
      <c r="D16" s="62">
        <v>107298</v>
      </c>
      <c r="E16" s="62">
        <v>40964</v>
      </c>
      <c r="F16" s="62">
        <v>288383</v>
      </c>
      <c r="G16" s="62">
        <v>77528</v>
      </c>
      <c r="H16" s="62">
        <v>365911</v>
      </c>
      <c r="I16" s="62">
        <v>2273</v>
      </c>
      <c r="J16" s="63">
        <v>435</v>
      </c>
      <c r="K16" s="62">
        <v>9683</v>
      </c>
      <c r="L16" s="62">
        <v>149382</v>
      </c>
      <c r="M16" s="62">
        <v>28448</v>
      </c>
    </row>
    <row r="17" spans="1:13" x14ac:dyDescent="0.25">
      <c r="A17" s="61" t="s">
        <v>27</v>
      </c>
      <c r="B17" s="62">
        <v>4195</v>
      </c>
      <c r="C17" s="62">
        <v>2236</v>
      </c>
      <c r="D17" s="62">
        <v>12900</v>
      </c>
      <c r="E17" s="62">
        <v>2600</v>
      </c>
      <c r="F17" s="62">
        <v>26078</v>
      </c>
      <c r="G17" s="62">
        <v>4364</v>
      </c>
      <c r="H17" s="62">
        <v>30442</v>
      </c>
      <c r="I17" s="62">
        <v>3270</v>
      </c>
      <c r="J17" s="62">
        <v>4949</v>
      </c>
      <c r="K17" s="62">
        <v>2750</v>
      </c>
      <c r="L17" s="63">
        <v>450</v>
      </c>
      <c r="M17" s="62">
        <v>4929</v>
      </c>
    </row>
    <row r="18" spans="1:13" x14ac:dyDescent="0.25">
      <c r="A18" s="61" t="s">
        <v>28</v>
      </c>
      <c r="B18" s="62">
        <v>41768</v>
      </c>
      <c r="C18" s="62">
        <v>2537</v>
      </c>
      <c r="D18" s="62">
        <v>38140</v>
      </c>
      <c r="E18" s="62">
        <v>2882</v>
      </c>
      <c r="F18" s="62">
        <v>100003</v>
      </c>
      <c r="G18" s="62">
        <v>38757</v>
      </c>
      <c r="H18" s="62">
        <v>138760</v>
      </c>
      <c r="I18" s="61" t="s">
        <v>223</v>
      </c>
      <c r="J18" s="61" t="s">
        <v>223</v>
      </c>
      <c r="K18" s="62">
        <v>2933</v>
      </c>
      <c r="L18" s="62">
        <v>2134</v>
      </c>
      <c r="M18" s="62">
        <v>7968</v>
      </c>
    </row>
    <row r="19" spans="1:13" x14ac:dyDescent="0.25">
      <c r="A19" s="61" t="s">
        <v>29</v>
      </c>
      <c r="B19" s="62">
        <v>8233</v>
      </c>
      <c r="C19" s="62">
        <v>3380</v>
      </c>
      <c r="D19" s="62">
        <v>73191</v>
      </c>
      <c r="E19" s="62">
        <v>4652</v>
      </c>
      <c r="F19" s="62">
        <v>110995</v>
      </c>
      <c r="G19" s="62">
        <v>24078</v>
      </c>
      <c r="H19" s="62">
        <v>135073</v>
      </c>
      <c r="I19" s="62">
        <v>12561</v>
      </c>
      <c r="J19" s="62">
        <v>12353</v>
      </c>
      <c r="K19" s="62">
        <v>6512</v>
      </c>
      <c r="L19" s="63">
        <v>0</v>
      </c>
      <c r="M19" s="62">
        <v>4977</v>
      </c>
    </row>
    <row r="20" spans="1:13" x14ac:dyDescent="0.25">
      <c r="A20" s="61" t="s">
        <v>30</v>
      </c>
      <c r="B20" s="62">
        <v>4111</v>
      </c>
      <c r="C20" s="62">
        <v>2288</v>
      </c>
      <c r="D20" s="62">
        <v>7354</v>
      </c>
      <c r="E20" s="63">
        <v>350</v>
      </c>
      <c r="F20" s="62">
        <v>15682</v>
      </c>
      <c r="G20" s="62">
        <v>3726</v>
      </c>
      <c r="H20" s="62">
        <v>19408</v>
      </c>
      <c r="I20" s="62">
        <v>1146</v>
      </c>
      <c r="J20" s="62">
        <v>1024</v>
      </c>
      <c r="K20" s="62">
        <v>1073</v>
      </c>
      <c r="L20" s="63">
        <v>626</v>
      </c>
      <c r="M20" s="62">
        <v>1693</v>
      </c>
    </row>
    <row r="21" spans="1:13" x14ac:dyDescent="0.25">
      <c r="A21" s="61" t="s">
        <v>31</v>
      </c>
      <c r="B21" s="62">
        <v>6867</v>
      </c>
      <c r="C21" s="62">
        <v>2600</v>
      </c>
      <c r="D21" s="62">
        <v>5416</v>
      </c>
      <c r="E21" s="63">
        <v>32</v>
      </c>
      <c r="F21" s="62">
        <v>6985</v>
      </c>
      <c r="G21" s="62">
        <v>2511</v>
      </c>
      <c r="H21" s="62">
        <v>9496</v>
      </c>
      <c r="I21" s="63">
        <v>5</v>
      </c>
      <c r="J21" s="63">
        <v>82</v>
      </c>
      <c r="K21" s="62">
        <v>1740</v>
      </c>
      <c r="L21" s="62">
        <v>2163</v>
      </c>
      <c r="M21" s="63">
        <v>998</v>
      </c>
    </row>
    <row r="22" spans="1:13" x14ac:dyDescent="0.25">
      <c r="A22" s="61" t="s">
        <v>32</v>
      </c>
      <c r="B22" s="62">
        <v>42745</v>
      </c>
      <c r="C22" s="62">
        <v>12168</v>
      </c>
      <c r="D22" s="62">
        <v>165933</v>
      </c>
      <c r="E22" s="62">
        <v>162711</v>
      </c>
      <c r="F22" s="62">
        <v>149314</v>
      </c>
      <c r="G22" s="62">
        <v>56141</v>
      </c>
      <c r="H22" s="62">
        <v>205455</v>
      </c>
      <c r="I22" s="62">
        <v>9786</v>
      </c>
      <c r="J22" s="62">
        <v>15067</v>
      </c>
      <c r="K22" s="62">
        <v>12845</v>
      </c>
      <c r="L22" s="62">
        <v>717624</v>
      </c>
      <c r="M22" s="62">
        <v>23377</v>
      </c>
    </row>
    <row r="23" spans="1:13" x14ac:dyDescent="0.25">
      <c r="A23" s="61" t="s">
        <v>33</v>
      </c>
      <c r="B23" s="62">
        <v>8513</v>
      </c>
      <c r="C23" s="62">
        <v>2430</v>
      </c>
      <c r="D23" s="63">
        <v>27818</v>
      </c>
      <c r="E23" s="63">
        <v>3067</v>
      </c>
      <c r="F23" s="62">
        <v>23771</v>
      </c>
      <c r="G23" s="62">
        <v>5687</v>
      </c>
      <c r="H23" s="62">
        <v>29458</v>
      </c>
      <c r="I23" s="62">
        <v>2954</v>
      </c>
      <c r="J23" s="62">
        <v>2658</v>
      </c>
      <c r="K23" s="63">
        <v>3189</v>
      </c>
      <c r="L23" s="62">
        <v>4054</v>
      </c>
      <c r="M23" s="63">
        <v>4319</v>
      </c>
    </row>
    <row r="24" spans="1:13" x14ac:dyDescent="0.25">
      <c r="A24" s="61" t="s">
        <v>34</v>
      </c>
      <c r="B24" s="62">
        <v>2724</v>
      </c>
      <c r="C24" s="62">
        <v>2080</v>
      </c>
      <c r="D24" s="62">
        <v>8604</v>
      </c>
      <c r="E24" s="63">
        <v>451</v>
      </c>
      <c r="F24" s="62">
        <v>8295</v>
      </c>
      <c r="G24" s="62">
        <v>3312</v>
      </c>
      <c r="H24" s="62">
        <v>11607</v>
      </c>
      <c r="I24" s="63">
        <v>352</v>
      </c>
      <c r="J24" s="63">
        <v>461</v>
      </c>
      <c r="K24" s="62">
        <v>1649</v>
      </c>
      <c r="L24" s="62">
        <v>2478</v>
      </c>
      <c r="M24" s="63">
        <v>815</v>
      </c>
    </row>
    <row r="25" spans="1:13" x14ac:dyDescent="0.25">
      <c r="A25" s="61" t="s">
        <v>35</v>
      </c>
      <c r="B25" s="62">
        <v>36170</v>
      </c>
      <c r="C25" s="62">
        <v>3536</v>
      </c>
      <c r="D25" s="62">
        <v>137799</v>
      </c>
      <c r="E25" s="62">
        <v>16083</v>
      </c>
      <c r="F25" s="62">
        <v>170349</v>
      </c>
      <c r="G25" s="62">
        <v>55854</v>
      </c>
      <c r="H25" s="62">
        <v>226203</v>
      </c>
      <c r="I25" s="62">
        <v>14984</v>
      </c>
      <c r="J25" s="62">
        <v>12197</v>
      </c>
      <c r="K25" s="62">
        <v>10121</v>
      </c>
      <c r="L25" s="62">
        <v>29501</v>
      </c>
      <c r="M25" s="62">
        <v>13829</v>
      </c>
    </row>
    <row r="26" spans="1:13" x14ac:dyDescent="0.25">
      <c r="A26" s="61" t="s">
        <v>36</v>
      </c>
      <c r="B26" s="62">
        <v>1613</v>
      </c>
      <c r="C26" s="62">
        <v>1976</v>
      </c>
      <c r="D26" s="63">
        <v>6578</v>
      </c>
      <c r="E26" s="63">
        <v>562</v>
      </c>
      <c r="F26" s="62">
        <v>8892</v>
      </c>
      <c r="G26" s="62">
        <v>6093</v>
      </c>
      <c r="H26" s="62">
        <v>14985</v>
      </c>
      <c r="I26" s="63">
        <v>196</v>
      </c>
      <c r="J26" s="63">
        <v>182</v>
      </c>
      <c r="K26" s="62">
        <v>1099</v>
      </c>
      <c r="L26" s="63">
        <v>1241</v>
      </c>
      <c r="M26" s="63">
        <v>1254</v>
      </c>
    </row>
    <row r="27" spans="1:13" x14ac:dyDescent="0.25">
      <c r="A27" s="61" t="s">
        <v>37</v>
      </c>
      <c r="B27" s="62">
        <v>3514</v>
      </c>
      <c r="C27" s="62">
        <v>2756</v>
      </c>
      <c r="D27" s="62">
        <v>21236</v>
      </c>
      <c r="E27" s="62">
        <v>10250</v>
      </c>
      <c r="F27" s="62">
        <v>26097</v>
      </c>
      <c r="G27" s="62">
        <v>11225</v>
      </c>
      <c r="H27" s="62">
        <v>37322</v>
      </c>
      <c r="I27" s="62">
        <v>3452</v>
      </c>
      <c r="J27" s="63">
        <v>2166</v>
      </c>
      <c r="K27" s="62">
        <v>3682</v>
      </c>
      <c r="L27" s="62">
        <v>3150</v>
      </c>
      <c r="M27" s="62">
        <v>4473</v>
      </c>
    </row>
    <row r="28" spans="1:13" x14ac:dyDescent="0.25">
      <c r="A28" s="61" t="s">
        <v>38</v>
      </c>
      <c r="B28" s="62">
        <v>5202</v>
      </c>
      <c r="C28" s="62">
        <v>3640</v>
      </c>
      <c r="D28" s="62">
        <v>19560</v>
      </c>
      <c r="E28" s="63">
        <v>210</v>
      </c>
      <c r="F28" s="62">
        <v>24368</v>
      </c>
      <c r="G28" s="62">
        <v>2931</v>
      </c>
      <c r="H28" s="62">
        <v>27299</v>
      </c>
      <c r="I28" s="63">
        <v>0</v>
      </c>
      <c r="J28" s="62">
        <v>1756</v>
      </c>
      <c r="K28" s="62">
        <v>2610</v>
      </c>
      <c r="L28" s="62">
        <v>3420</v>
      </c>
      <c r="M28" s="62">
        <v>4408</v>
      </c>
    </row>
    <row r="29" spans="1:13" x14ac:dyDescent="0.25">
      <c r="A29" s="61" t="s">
        <v>39</v>
      </c>
      <c r="B29" s="62">
        <v>15522</v>
      </c>
      <c r="C29" s="62">
        <v>2550</v>
      </c>
      <c r="D29" s="62">
        <v>36166</v>
      </c>
      <c r="E29" s="63">
        <v>130</v>
      </c>
      <c r="F29" s="62">
        <v>45593</v>
      </c>
      <c r="G29" s="62">
        <v>16805</v>
      </c>
      <c r="H29" s="62">
        <v>62398</v>
      </c>
      <c r="I29" s="62">
        <v>5623</v>
      </c>
      <c r="J29" s="62">
        <v>7430</v>
      </c>
      <c r="K29" s="62">
        <v>7078</v>
      </c>
      <c r="L29" s="62">
        <v>4096</v>
      </c>
      <c r="M29" s="62">
        <v>8571</v>
      </c>
    </row>
    <row r="30" spans="1:13" x14ac:dyDescent="0.25">
      <c r="A30" s="61" t="s">
        <v>40</v>
      </c>
      <c r="B30" s="62">
        <v>5562</v>
      </c>
      <c r="C30" s="62">
        <v>2392</v>
      </c>
      <c r="D30" s="62">
        <v>26502</v>
      </c>
      <c r="E30" s="62">
        <v>8082</v>
      </c>
      <c r="F30" s="62">
        <v>24158</v>
      </c>
      <c r="G30" s="62">
        <v>10396</v>
      </c>
      <c r="H30" s="62">
        <v>34554</v>
      </c>
      <c r="I30" s="62">
        <v>4130</v>
      </c>
      <c r="J30" s="62">
        <v>1201</v>
      </c>
      <c r="K30" s="62">
        <v>3786</v>
      </c>
      <c r="L30" s="62">
        <v>11550</v>
      </c>
      <c r="M30" s="62">
        <v>6357</v>
      </c>
    </row>
    <row r="31" spans="1:13" x14ac:dyDescent="0.25">
      <c r="A31" s="61" t="s">
        <v>41</v>
      </c>
      <c r="B31" s="62">
        <v>107824</v>
      </c>
      <c r="C31" s="62">
        <v>17653</v>
      </c>
      <c r="D31" s="62">
        <v>212591</v>
      </c>
      <c r="E31" s="62">
        <v>14144</v>
      </c>
      <c r="F31" s="62">
        <v>418641</v>
      </c>
      <c r="G31" s="62">
        <v>109073</v>
      </c>
      <c r="H31" s="62">
        <v>527714</v>
      </c>
      <c r="I31" s="62">
        <v>11342</v>
      </c>
      <c r="J31" s="62">
        <v>30321</v>
      </c>
      <c r="K31" s="62">
        <v>14964</v>
      </c>
      <c r="L31" s="62">
        <v>10787</v>
      </c>
      <c r="M31" s="62">
        <v>30260</v>
      </c>
    </row>
    <row r="32" spans="1:13" x14ac:dyDescent="0.25">
      <c r="A32" s="61" t="s">
        <v>42</v>
      </c>
      <c r="B32" s="62">
        <v>14188</v>
      </c>
      <c r="C32" s="62">
        <v>5304</v>
      </c>
      <c r="D32" s="62">
        <v>33971</v>
      </c>
      <c r="E32" s="62">
        <v>4200</v>
      </c>
      <c r="F32" s="62">
        <v>36295</v>
      </c>
      <c r="G32" s="62">
        <v>11545</v>
      </c>
      <c r="H32" s="62">
        <v>47840</v>
      </c>
      <c r="I32" s="62">
        <v>3869</v>
      </c>
      <c r="J32" s="62">
        <v>3490</v>
      </c>
      <c r="K32" s="62">
        <v>5257</v>
      </c>
      <c r="L32" s="62">
        <v>8400</v>
      </c>
      <c r="M32" s="62">
        <v>5610</v>
      </c>
    </row>
    <row r="33" spans="1:13" x14ac:dyDescent="0.25">
      <c r="A33" s="61" t="s">
        <v>43</v>
      </c>
      <c r="B33" s="62">
        <v>4053</v>
      </c>
      <c r="C33" s="62">
        <v>3120</v>
      </c>
      <c r="D33" s="62">
        <v>27196</v>
      </c>
      <c r="E33" s="62">
        <v>4176</v>
      </c>
      <c r="F33" s="62">
        <v>37669</v>
      </c>
      <c r="G33" s="62">
        <v>9320</v>
      </c>
      <c r="H33" s="62">
        <v>46989</v>
      </c>
      <c r="I33" s="63">
        <v>581</v>
      </c>
      <c r="J33" s="63">
        <v>444</v>
      </c>
      <c r="K33" s="62">
        <v>2221</v>
      </c>
      <c r="L33" s="62">
        <v>39412</v>
      </c>
      <c r="M33" s="62">
        <v>5584</v>
      </c>
    </row>
    <row r="34" spans="1:13" x14ac:dyDescent="0.25">
      <c r="A34" s="61" t="s">
        <v>44</v>
      </c>
      <c r="B34" s="62">
        <v>3057</v>
      </c>
      <c r="C34" s="62">
        <v>2236</v>
      </c>
      <c r="D34" s="62">
        <v>5674</v>
      </c>
      <c r="E34" s="62">
        <v>1436</v>
      </c>
      <c r="F34" s="62">
        <v>10537</v>
      </c>
      <c r="G34" s="63">
        <v>0</v>
      </c>
      <c r="H34" s="62">
        <v>10537</v>
      </c>
      <c r="I34" s="63">
        <v>87</v>
      </c>
      <c r="J34" s="63">
        <v>34</v>
      </c>
      <c r="K34" s="62">
        <v>2641</v>
      </c>
      <c r="L34" s="62">
        <v>2136</v>
      </c>
      <c r="M34" s="62">
        <v>2962</v>
      </c>
    </row>
    <row r="35" spans="1:13" x14ac:dyDescent="0.25">
      <c r="A35" s="61" t="s">
        <v>45</v>
      </c>
      <c r="B35" s="62">
        <v>88842</v>
      </c>
      <c r="C35" s="62">
        <v>12192</v>
      </c>
      <c r="D35" s="62">
        <v>167615</v>
      </c>
      <c r="E35" s="62">
        <v>14799</v>
      </c>
      <c r="F35" s="62">
        <v>252473</v>
      </c>
      <c r="G35" s="62">
        <v>123239</v>
      </c>
      <c r="H35" s="62">
        <v>375712</v>
      </c>
      <c r="I35" s="62">
        <v>1747</v>
      </c>
      <c r="J35" s="62">
        <v>7674</v>
      </c>
      <c r="K35" s="62">
        <v>22508</v>
      </c>
      <c r="L35" s="62">
        <v>492696</v>
      </c>
      <c r="M35" s="62">
        <v>23074</v>
      </c>
    </row>
    <row r="36" spans="1:13" x14ac:dyDescent="0.25">
      <c r="A36" s="61" t="s">
        <v>46</v>
      </c>
      <c r="B36" s="63">
        <v>738</v>
      </c>
      <c r="C36" s="62">
        <v>2080</v>
      </c>
      <c r="D36" s="63">
        <v>658</v>
      </c>
      <c r="E36" s="63">
        <v>0</v>
      </c>
      <c r="F36" s="63">
        <v>739</v>
      </c>
      <c r="G36" s="63">
        <v>0</v>
      </c>
      <c r="H36" s="63">
        <v>739</v>
      </c>
      <c r="I36" s="63">
        <v>0</v>
      </c>
      <c r="J36" s="63">
        <v>0</v>
      </c>
      <c r="K36" s="63">
        <v>30</v>
      </c>
      <c r="L36" s="63">
        <v>0</v>
      </c>
      <c r="M36" s="63">
        <v>330</v>
      </c>
    </row>
    <row r="37" spans="1:13" x14ac:dyDescent="0.25">
      <c r="A37" s="61" t="s">
        <v>47</v>
      </c>
      <c r="B37" s="62">
        <v>2493</v>
      </c>
      <c r="C37" s="62">
        <v>1750</v>
      </c>
      <c r="D37" s="63">
        <v>2489</v>
      </c>
      <c r="E37" s="63">
        <v>26</v>
      </c>
      <c r="F37" s="62">
        <v>1331</v>
      </c>
      <c r="G37" s="63">
        <v>0</v>
      </c>
      <c r="H37" s="62">
        <v>1331</v>
      </c>
      <c r="I37" s="63">
        <v>0</v>
      </c>
      <c r="J37" s="63">
        <v>0</v>
      </c>
      <c r="K37" s="63">
        <v>357</v>
      </c>
      <c r="L37" s="63">
        <v>675</v>
      </c>
      <c r="M37" s="63">
        <v>472</v>
      </c>
    </row>
    <row r="38" spans="1:13" x14ac:dyDescent="0.25">
      <c r="A38" s="61" t="s">
        <v>48</v>
      </c>
      <c r="B38" s="62">
        <v>21563</v>
      </c>
      <c r="C38" s="62">
        <v>7488</v>
      </c>
      <c r="D38" s="63">
        <v>19408</v>
      </c>
      <c r="E38" s="62">
        <v>2548</v>
      </c>
      <c r="F38" s="62">
        <v>33416</v>
      </c>
      <c r="G38" s="62">
        <v>8820</v>
      </c>
      <c r="H38" s="62">
        <v>42236</v>
      </c>
      <c r="I38" s="62">
        <v>12307</v>
      </c>
      <c r="J38" s="62">
        <v>4573</v>
      </c>
      <c r="K38" s="62">
        <v>2286</v>
      </c>
      <c r="L38" s="63">
        <v>671</v>
      </c>
      <c r="M38" s="62">
        <v>7259</v>
      </c>
    </row>
    <row r="39" spans="1:13" x14ac:dyDescent="0.25">
      <c r="A39" s="61" t="s">
        <v>49</v>
      </c>
      <c r="B39" s="62">
        <v>4740</v>
      </c>
      <c r="C39" s="62">
        <v>2392</v>
      </c>
      <c r="D39" s="62">
        <v>9666</v>
      </c>
      <c r="E39" s="63">
        <v>52</v>
      </c>
      <c r="F39" s="62">
        <v>7477</v>
      </c>
      <c r="G39" s="62">
        <v>1413</v>
      </c>
      <c r="H39" s="62">
        <v>8890</v>
      </c>
      <c r="I39" s="63">
        <v>202</v>
      </c>
      <c r="J39" s="63">
        <v>36</v>
      </c>
      <c r="K39" s="63">
        <v>863</v>
      </c>
      <c r="L39" s="63">
        <v>380</v>
      </c>
      <c r="M39" s="62">
        <v>1300</v>
      </c>
    </row>
    <row r="40" spans="1:13" x14ac:dyDescent="0.25">
      <c r="A40" s="61" t="s">
        <v>50</v>
      </c>
      <c r="B40" s="62">
        <v>6763</v>
      </c>
      <c r="C40" s="62">
        <v>2370</v>
      </c>
      <c r="D40" s="62">
        <v>7710</v>
      </c>
      <c r="E40" s="63">
        <v>708</v>
      </c>
      <c r="F40" s="62">
        <v>12798</v>
      </c>
      <c r="G40" s="62">
        <v>2382</v>
      </c>
      <c r="H40" s="62">
        <v>15180</v>
      </c>
      <c r="I40" s="63">
        <v>275</v>
      </c>
      <c r="J40" s="63">
        <v>407</v>
      </c>
      <c r="K40" s="63">
        <v>547</v>
      </c>
      <c r="L40" s="62">
        <v>2496</v>
      </c>
      <c r="M40" s="62">
        <v>3998</v>
      </c>
    </row>
    <row r="41" spans="1:13" x14ac:dyDescent="0.25">
      <c r="A41" s="61" t="s">
        <v>51</v>
      </c>
      <c r="B41" s="62">
        <v>17071</v>
      </c>
      <c r="C41" s="63">
        <v>2678</v>
      </c>
      <c r="D41" s="62">
        <v>33020</v>
      </c>
      <c r="E41" s="63">
        <v>310</v>
      </c>
      <c r="F41" s="62">
        <v>44033</v>
      </c>
      <c r="G41" s="62">
        <v>7899</v>
      </c>
      <c r="H41" s="62">
        <v>51932</v>
      </c>
      <c r="I41" s="63">
        <v>469</v>
      </c>
      <c r="J41" s="63">
        <v>709</v>
      </c>
      <c r="K41" s="62">
        <v>5201</v>
      </c>
      <c r="L41" s="62">
        <v>1301</v>
      </c>
      <c r="M41" s="62">
        <v>4239</v>
      </c>
    </row>
    <row r="42" spans="1:13" x14ac:dyDescent="0.25">
      <c r="A42" s="61" t="s">
        <v>52</v>
      </c>
      <c r="B42" s="62">
        <v>223840</v>
      </c>
      <c r="C42" s="62">
        <v>12215</v>
      </c>
      <c r="D42" s="62">
        <v>489392</v>
      </c>
      <c r="E42" s="62">
        <v>153579</v>
      </c>
      <c r="F42" s="62">
        <v>1673260</v>
      </c>
      <c r="G42" s="62">
        <v>1201370</v>
      </c>
      <c r="H42" s="62">
        <v>2874630</v>
      </c>
      <c r="I42" s="62">
        <v>2905</v>
      </c>
      <c r="J42" s="62">
        <v>4390</v>
      </c>
      <c r="K42" s="62">
        <v>55134</v>
      </c>
      <c r="L42" s="62">
        <v>57882</v>
      </c>
      <c r="M42" s="62">
        <v>94325</v>
      </c>
    </row>
    <row r="43" spans="1:13" x14ac:dyDescent="0.25">
      <c r="A43" s="61" t="s">
        <v>53</v>
      </c>
      <c r="B43" s="62">
        <v>8430</v>
      </c>
      <c r="C43" s="63">
        <v>3224</v>
      </c>
      <c r="D43" s="62">
        <v>11788</v>
      </c>
      <c r="E43" s="63">
        <v>609</v>
      </c>
      <c r="F43" s="62">
        <v>23457</v>
      </c>
      <c r="G43" s="62">
        <v>11254</v>
      </c>
      <c r="H43" s="62">
        <v>34711</v>
      </c>
      <c r="I43" s="63">
        <v>423</v>
      </c>
      <c r="J43" s="63">
        <v>214</v>
      </c>
      <c r="K43" s="63">
        <v>688</v>
      </c>
      <c r="L43" s="63">
        <v>416</v>
      </c>
      <c r="M43" s="62">
        <v>2550</v>
      </c>
    </row>
    <row r="44" spans="1:13" x14ac:dyDescent="0.25">
      <c r="A44" s="61" t="s">
        <v>54</v>
      </c>
      <c r="B44" s="62">
        <v>6449</v>
      </c>
      <c r="C44" s="62">
        <v>2548</v>
      </c>
      <c r="D44" s="62">
        <v>40708</v>
      </c>
      <c r="E44" s="63">
        <v>2125</v>
      </c>
      <c r="F44" s="62">
        <v>34570</v>
      </c>
      <c r="G44" s="62">
        <v>6944</v>
      </c>
      <c r="H44" s="62">
        <v>41514</v>
      </c>
      <c r="I44" s="62">
        <v>3001</v>
      </c>
      <c r="J44" s="62">
        <v>3048</v>
      </c>
      <c r="K44" s="62">
        <v>2359</v>
      </c>
      <c r="L44" s="62">
        <v>2400</v>
      </c>
      <c r="M44" s="63">
        <v>2986</v>
      </c>
    </row>
    <row r="45" spans="1:13" x14ac:dyDescent="0.25">
      <c r="A45" s="61" t="s">
        <v>55</v>
      </c>
      <c r="B45" s="62">
        <v>4823</v>
      </c>
      <c r="C45" s="62">
        <v>2080</v>
      </c>
      <c r="D45" s="62">
        <v>4923</v>
      </c>
      <c r="E45" s="63">
        <v>162</v>
      </c>
      <c r="F45" s="62">
        <v>3619</v>
      </c>
      <c r="G45" s="62">
        <v>2152</v>
      </c>
      <c r="H45" s="62">
        <v>5771</v>
      </c>
      <c r="I45" s="63">
        <v>0</v>
      </c>
      <c r="J45" s="63">
        <v>0</v>
      </c>
      <c r="K45" s="63">
        <v>311</v>
      </c>
      <c r="L45" s="63">
        <v>692</v>
      </c>
      <c r="M45" s="62">
        <v>5538</v>
      </c>
    </row>
    <row r="46" spans="1:13" x14ac:dyDescent="0.25">
      <c r="A46" s="61" t="s">
        <v>56</v>
      </c>
      <c r="B46" s="62">
        <v>10679</v>
      </c>
      <c r="C46" s="62">
        <v>2912</v>
      </c>
      <c r="D46" s="62">
        <v>12000</v>
      </c>
      <c r="E46" s="63">
        <v>300</v>
      </c>
      <c r="F46" s="62">
        <v>31193</v>
      </c>
      <c r="G46" s="63">
        <v>0</v>
      </c>
      <c r="H46" s="62">
        <v>31193</v>
      </c>
      <c r="I46" s="62">
        <v>3146</v>
      </c>
      <c r="J46" s="62">
        <v>1645</v>
      </c>
      <c r="K46" s="62">
        <v>7641</v>
      </c>
      <c r="L46" s="62">
        <v>10000</v>
      </c>
      <c r="M46" s="62">
        <v>8100</v>
      </c>
    </row>
    <row r="47" spans="1:13" x14ac:dyDescent="0.25">
      <c r="A47" s="61" t="s">
        <v>57</v>
      </c>
      <c r="B47" s="62">
        <v>11578</v>
      </c>
      <c r="C47" s="62">
        <v>2236</v>
      </c>
      <c r="D47" s="62">
        <v>15444</v>
      </c>
      <c r="E47" s="63">
        <v>416</v>
      </c>
      <c r="F47" s="62">
        <v>17875</v>
      </c>
      <c r="G47" s="62">
        <v>6521</v>
      </c>
      <c r="H47" s="62">
        <v>24396</v>
      </c>
      <c r="I47" s="62">
        <v>2922</v>
      </c>
      <c r="J47" s="62">
        <v>1312</v>
      </c>
      <c r="K47" s="62">
        <v>2340</v>
      </c>
      <c r="L47" s="63">
        <v>364</v>
      </c>
      <c r="M47" s="62">
        <v>4400</v>
      </c>
    </row>
    <row r="48" spans="1:13" x14ac:dyDescent="0.25">
      <c r="A48" s="61" t="s">
        <v>58</v>
      </c>
      <c r="B48" s="62">
        <v>1563</v>
      </c>
      <c r="C48" s="62">
        <v>1299</v>
      </c>
      <c r="D48" s="62">
        <v>4257</v>
      </c>
      <c r="E48" s="63">
        <v>676</v>
      </c>
      <c r="F48" s="62">
        <v>9234</v>
      </c>
      <c r="G48" s="62">
        <v>2586</v>
      </c>
      <c r="H48" s="62">
        <v>11820</v>
      </c>
      <c r="I48" s="62">
        <v>1461</v>
      </c>
      <c r="J48" s="63">
        <v>617</v>
      </c>
      <c r="K48" s="63">
        <v>644</v>
      </c>
      <c r="L48" s="62">
        <v>1545</v>
      </c>
      <c r="M48" s="63">
        <v>854</v>
      </c>
    </row>
    <row r="49" spans="1:13" x14ac:dyDescent="0.25">
      <c r="A49" s="61" t="s">
        <v>59</v>
      </c>
      <c r="B49" s="62">
        <v>28283</v>
      </c>
      <c r="C49" s="62">
        <v>10608</v>
      </c>
      <c r="D49" s="62">
        <v>97214</v>
      </c>
      <c r="E49" s="62">
        <v>5210</v>
      </c>
      <c r="F49" s="62">
        <v>218072</v>
      </c>
      <c r="G49" s="62">
        <v>8184</v>
      </c>
      <c r="H49" s="62">
        <v>226256</v>
      </c>
      <c r="I49" s="63">
        <v>2</v>
      </c>
      <c r="J49" s="63">
        <v>0</v>
      </c>
      <c r="K49" s="62">
        <v>34720</v>
      </c>
      <c r="L49" s="62">
        <v>19700</v>
      </c>
      <c r="M49" s="62">
        <v>19400</v>
      </c>
    </row>
    <row r="50" spans="1:13" x14ac:dyDescent="0.25">
      <c r="A50" s="61" t="s">
        <v>60</v>
      </c>
      <c r="B50" s="62">
        <v>18217</v>
      </c>
      <c r="C50" s="62">
        <v>2840</v>
      </c>
      <c r="D50" s="62">
        <v>67582</v>
      </c>
      <c r="E50" s="62">
        <v>1519</v>
      </c>
      <c r="F50" s="62">
        <v>86795</v>
      </c>
      <c r="G50" s="62">
        <v>29771</v>
      </c>
      <c r="H50" s="62">
        <v>116566</v>
      </c>
      <c r="I50" s="63">
        <v>524</v>
      </c>
      <c r="J50" s="63">
        <v>944</v>
      </c>
      <c r="K50" s="62">
        <v>5215</v>
      </c>
      <c r="L50" s="62">
        <v>1494</v>
      </c>
      <c r="M50" s="62">
        <v>11469</v>
      </c>
    </row>
    <row r="51" spans="1:13" x14ac:dyDescent="0.25">
      <c r="A51" s="61" t="s">
        <v>61</v>
      </c>
      <c r="B51" s="62">
        <v>18527</v>
      </c>
      <c r="C51" s="62">
        <v>3120</v>
      </c>
      <c r="D51" s="62">
        <v>68499</v>
      </c>
      <c r="E51" s="63">
        <v>650</v>
      </c>
      <c r="F51" s="62">
        <v>36478</v>
      </c>
      <c r="G51" s="62">
        <v>8181</v>
      </c>
      <c r="H51" s="62">
        <v>44659</v>
      </c>
      <c r="I51" s="62">
        <v>8776</v>
      </c>
      <c r="J51" s="62">
        <v>4670</v>
      </c>
      <c r="K51" s="62">
        <v>12225</v>
      </c>
      <c r="L51" s="62">
        <v>26000</v>
      </c>
      <c r="M51" s="62">
        <v>8737</v>
      </c>
    </row>
    <row r="52" spans="1:13" x14ac:dyDescent="0.25">
      <c r="A52" s="61" t="s">
        <v>62</v>
      </c>
      <c r="B52" s="62">
        <v>12706</v>
      </c>
      <c r="C52" s="62">
        <v>2756</v>
      </c>
      <c r="D52" s="62">
        <v>60711</v>
      </c>
      <c r="E52" s="62">
        <v>4533</v>
      </c>
      <c r="F52" s="62">
        <v>54250</v>
      </c>
      <c r="G52" s="62">
        <v>23398</v>
      </c>
      <c r="H52" s="62">
        <v>77648</v>
      </c>
      <c r="I52" s="62">
        <v>3340</v>
      </c>
      <c r="J52" s="62">
        <v>7856</v>
      </c>
      <c r="K52" s="62">
        <v>2486</v>
      </c>
      <c r="L52" s="62">
        <v>3342</v>
      </c>
      <c r="M52" s="62">
        <v>5967</v>
      </c>
    </row>
    <row r="53" spans="1:13" x14ac:dyDescent="0.25">
      <c r="A53" s="61" t="s">
        <v>63</v>
      </c>
      <c r="B53" s="62">
        <v>4492</v>
      </c>
      <c r="C53" s="62">
        <v>2132</v>
      </c>
      <c r="D53" s="62">
        <v>24024</v>
      </c>
      <c r="E53" s="63">
        <v>225</v>
      </c>
      <c r="F53" s="62">
        <v>33531</v>
      </c>
      <c r="G53" s="62">
        <v>18234</v>
      </c>
      <c r="H53" s="62">
        <v>51765</v>
      </c>
      <c r="I53" s="63">
        <v>154</v>
      </c>
      <c r="J53" s="63">
        <v>72</v>
      </c>
      <c r="K53" s="62">
        <v>8000</v>
      </c>
      <c r="L53" s="63">
        <v>925</v>
      </c>
      <c r="M53" s="62">
        <v>2431</v>
      </c>
    </row>
    <row r="54" spans="1:13" x14ac:dyDescent="0.25">
      <c r="A54" s="61" t="s">
        <v>64</v>
      </c>
      <c r="B54" s="62">
        <v>9808</v>
      </c>
      <c r="C54" s="62">
        <v>2496</v>
      </c>
      <c r="D54" s="62">
        <v>8200</v>
      </c>
      <c r="E54" s="63">
        <v>450</v>
      </c>
      <c r="F54" s="62">
        <v>22309</v>
      </c>
      <c r="G54" s="62">
        <v>11598</v>
      </c>
      <c r="H54" s="62">
        <v>33907</v>
      </c>
      <c r="I54" s="62">
        <v>5516</v>
      </c>
      <c r="J54" s="62">
        <v>1518</v>
      </c>
      <c r="K54" s="62">
        <v>2010</v>
      </c>
      <c r="L54" s="62">
        <v>7920</v>
      </c>
      <c r="M54" s="62">
        <v>2354</v>
      </c>
    </row>
    <row r="55" spans="1:13" x14ac:dyDescent="0.25">
      <c r="A55" s="61" t="s">
        <v>65</v>
      </c>
      <c r="B55" s="62">
        <v>1690</v>
      </c>
      <c r="C55" s="62">
        <v>2444</v>
      </c>
      <c r="D55" s="62">
        <v>3825</v>
      </c>
      <c r="E55" s="63">
        <v>324</v>
      </c>
      <c r="F55" s="62">
        <v>5748</v>
      </c>
      <c r="G55" s="62">
        <v>1746</v>
      </c>
      <c r="H55" s="62">
        <v>7494</v>
      </c>
      <c r="I55" s="63">
        <v>11</v>
      </c>
      <c r="J55" s="63">
        <v>70</v>
      </c>
      <c r="K55" s="63">
        <v>475</v>
      </c>
      <c r="L55" s="63">
        <v>432</v>
      </c>
      <c r="M55" s="62">
        <v>2094</v>
      </c>
    </row>
    <row r="56" spans="1:13" x14ac:dyDescent="0.25">
      <c r="A56" s="61" t="s">
        <v>66</v>
      </c>
      <c r="B56" s="62">
        <v>17086</v>
      </c>
      <c r="C56" s="62">
        <v>2340</v>
      </c>
      <c r="D56" s="62">
        <v>35748</v>
      </c>
      <c r="E56" s="62">
        <v>34528</v>
      </c>
      <c r="F56" s="62">
        <v>55220</v>
      </c>
      <c r="G56" s="62">
        <v>18654</v>
      </c>
      <c r="H56" s="62">
        <v>73874</v>
      </c>
      <c r="I56" s="63">
        <v>768</v>
      </c>
      <c r="J56" s="63">
        <v>833</v>
      </c>
      <c r="K56" s="62">
        <v>1937</v>
      </c>
      <c r="L56" s="62">
        <v>4552</v>
      </c>
      <c r="M56" s="62">
        <v>5945</v>
      </c>
    </row>
    <row r="57" spans="1:13" x14ac:dyDescent="0.25">
      <c r="A57" s="61" t="s">
        <v>67</v>
      </c>
      <c r="B57" s="62">
        <v>33154</v>
      </c>
      <c r="C57" s="62">
        <v>5824</v>
      </c>
      <c r="D57" s="62">
        <v>40142</v>
      </c>
      <c r="E57" s="62">
        <v>43962</v>
      </c>
      <c r="F57" s="62">
        <v>72792</v>
      </c>
      <c r="G57" s="62">
        <v>15827</v>
      </c>
      <c r="H57" s="62">
        <v>88619</v>
      </c>
      <c r="I57" s="62">
        <v>8790</v>
      </c>
      <c r="J57" s="62">
        <v>6613</v>
      </c>
      <c r="K57" s="62">
        <v>4399</v>
      </c>
      <c r="L57" s="62">
        <v>169486</v>
      </c>
      <c r="M57" s="62">
        <v>5969</v>
      </c>
    </row>
    <row r="58" spans="1:13" x14ac:dyDescent="0.25">
      <c r="A58" s="61" t="s">
        <v>68</v>
      </c>
      <c r="B58" s="62">
        <v>21946</v>
      </c>
      <c r="C58" s="62">
        <v>4693</v>
      </c>
      <c r="D58" s="62">
        <v>58335</v>
      </c>
      <c r="E58" s="62">
        <v>1440</v>
      </c>
      <c r="F58" s="62">
        <v>47937</v>
      </c>
      <c r="G58" s="62">
        <v>16785</v>
      </c>
      <c r="H58" s="62">
        <v>64722</v>
      </c>
      <c r="I58" s="62">
        <v>3698</v>
      </c>
      <c r="J58" s="62">
        <v>3803</v>
      </c>
      <c r="K58" s="62">
        <v>3998</v>
      </c>
      <c r="L58" s="62">
        <v>13814</v>
      </c>
      <c r="M58" s="62">
        <v>5655</v>
      </c>
    </row>
    <row r="59" spans="1:13" x14ac:dyDescent="0.25">
      <c r="A59" s="61" t="s">
        <v>69</v>
      </c>
      <c r="B59" s="62">
        <v>8279</v>
      </c>
      <c r="C59" s="64">
        <v>2326.5</v>
      </c>
      <c r="D59" s="62">
        <v>10142</v>
      </c>
      <c r="E59" s="62">
        <v>1500</v>
      </c>
      <c r="F59" s="62">
        <v>15356</v>
      </c>
      <c r="G59" s="62">
        <v>9548</v>
      </c>
      <c r="H59" s="62">
        <v>24904</v>
      </c>
      <c r="I59" s="63">
        <v>0</v>
      </c>
      <c r="J59" s="63">
        <v>497</v>
      </c>
      <c r="K59" s="62">
        <v>1343</v>
      </c>
      <c r="L59" s="63">
        <v>450</v>
      </c>
      <c r="M59" s="62">
        <v>11050</v>
      </c>
    </row>
    <row r="60" spans="1:13" x14ac:dyDescent="0.25">
      <c r="A60" s="61" t="s">
        <v>70</v>
      </c>
      <c r="B60" s="62">
        <v>9094</v>
      </c>
      <c r="C60" s="62">
        <v>1872</v>
      </c>
      <c r="D60" s="62">
        <v>7245</v>
      </c>
      <c r="E60" s="63">
        <v>75</v>
      </c>
      <c r="F60" s="62">
        <v>9378</v>
      </c>
      <c r="G60" s="62">
        <v>4839</v>
      </c>
      <c r="H60" s="62">
        <v>14217</v>
      </c>
      <c r="I60" s="62">
        <v>1094</v>
      </c>
      <c r="J60" s="62">
        <v>1108</v>
      </c>
      <c r="K60" s="63">
        <v>500</v>
      </c>
      <c r="L60" s="63">
        <v>600</v>
      </c>
      <c r="M60" s="62">
        <v>4000</v>
      </c>
    </row>
    <row r="61" spans="1:13" x14ac:dyDescent="0.25">
      <c r="A61" s="61" t="s">
        <v>71</v>
      </c>
      <c r="B61" s="62">
        <v>3935</v>
      </c>
      <c r="C61" s="62">
        <v>1560</v>
      </c>
      <c r="D61" s="62">
        <v>10852</v>
      </c>
      <c r="E61" s="62">
        <v>2532</v>
      </c>
      <c r="F61" s="62">
        <v>11935</v>
      </c>
      <c r="G61" s="62">
        <v>4823</v>
      </c>
      <c r="H61" s="62">
        <v>16758</v>
      </c>
      <c r="I61" s="62">
        <v>1956</v>
      </c>
      <c r="J61" s="62">
        <v>1852</v>
      </c>
      <c r="K61" s="63">
        <v>703</v>
      </c>
      <c r="L61" s="63">
        <v>145</v>
      </c>
      <c r="M61" s="62">
        <v>2654</v>
      </c>
    </row>
    <row r="62" spans="1:13" x14ac:dyDescent="0.25">
      <c r="A62" s="61" t="s">
        <v>72</v>
      </c>
      <c r="B62" s="62">
        <v>135409</v>
      </c>
      <c r="C62" s="62">
        <v>12480</v>
      </c>
      <c r="D62" s="62">
        <v>306960</v>
      </c>
      <c r="E62" s="62">
        <v>17342</v>
      </c>
      <c r="F62" s="62">
        <v>357390</v>
      </c>
      <c r="G62" s="62">
        <v>146110</v>
      </c>
      <c r="H62" s="62">
        <v>503500</v>
      </c>
      <c r="I62" s="62">
        <v>33368</v>
      </c>
      <c r="J62" s="62">
        <v>24907</v>
      </c>
      <c r="K62" s="62">
        <v>15534</v>
      </c>
      <c r="L62" s="62">
        <v>35450</v>
      </c>
      <c r="M62" s="62">
        <v>46625</v>
      </c>
    </row>
    <row r="63" spans="1:13" x14ac:dyDescent="0.25">
      <c r="A63" s="61" t="s">
        <v>73</v>
      </c>
      <c r="B63" s="62">
        <v>48784</v>
      </c>
      <c r="C63" s="62">
        <v>3172</v>
      </c>
      <c r="D63" s="62">
        <v>215634</v>
      </c>
      <c r="E63" s="62">
        <v>11762</v>
      </c>
      <c r="F63" s="62">
        <v>316703</v>
      </c>
      <c r="G63" s="62">
        <v>101948</v>
      </c>
      <c r="H63" s="62">
        <v>418651</v>
      </c>
      <c r="I63" s="62">
        <v>1314</v>
      </c>
      <c r="J63" s="62">
        <v>2387</v>
      </c>
      <c r="K63" s="62">
        <v>18066</v>
      </c>
      <c r="L63" s="62">
        <v>147090</v>
      </c>
      <c r="M63" s="62">
        <v>35805</v>
      </c>
    </row>
    <row r="64" spans="1:13" x14ac:dyDescent="0.25">
      <c r="A64" s="61" t="s">
        <v>74</v>
      </c>
      <c r="B64" s="62">
        <v>232498</v>
      </c>
      <c r="C64" s="62">
        <v>31244</v>
      </c>
      <c r="D64" s="62">
        <v>1334112</v>
      </c>
      <c r="E64" s="62">
        <v>64743</v>
      </c>
      <c r="F64" s="62">
        <v>876292</v>
      </c>
      <c r="G64" s="62">
        <v>1648683</v>
      </c>
      <c r="H64" s="62">
        <v>2524975</v>
      </c>
      <c r="I64" s="62">
        <v>7207</v>
      </c>
      <c r="J64" s="63">
        <v>790</v>
      </c>
      <c r="K64" s="62">
        <v>223168</v>
      </c>
      <c r="L64" s="62">
        <v>160330</v>
      </c>
      <c r="M64" s="62">
        <v>312569</v>
      </c>
    </row>
    <row r="65" spans="1:13" x14ac:dyDescent="0.25">
      <c r="A65" s="61" t="s">
        <v>75</v>
      </c>
      <c r="B65" s="62">
        <v>7927</v>
      </c>
      <c r="C65" s="62">
        <v>2011</v>
      </c>
      <c r="D65" s="62">
        <v>22556</v>
      </c>
      <c r="E65" s="62">
        <v>1040</v>
      </c>
      <c r="F65" s="62">
        <v>24921</v>
      </c>
      <c r="G65" s="62">
        <v>12102</v>
      </c>
      <c r="H65" s="62">
        <v>37023</v>
      </c>
      <c r="I65" s="62">
        <v>3523</v>
      </c>
      <c r="J65" s="62">
        <v>1957</v>
      </c>
      <c r="K65" s="62">
        <v>1407</v>
      </c>
      <c r="L65" s="62">
        <v>1820</v>
      </c>
      <c r="M65" s="62">
        <v>7950</v>
      </c>
    </row>
    <row r="66" spans="1:13" x14ac:dyDescent="0.25">
      <c r="A66" s="61" t="s">
        <v>76</v>
      </c>
      <c r="B66" s="62">
        <v>29461</v>
      </c>
      <c r="C66" s="62">
        <v>3536</v>
      </c>
      <c r="D66" s="62">
        <v>178972</v>
      </c>
      <c r="E66" s="62">
        <v>32081</v>
      </c>
      <c r="F66" s="62">
        <v>412234</v>
      </c>
      <c r="G66" s="62">
        <v>112012</v>
      </c>
      <c r="H66" s="62">
        <v>524246</v>
      </c>
      <c r="I66" s="62">
        <v>37247</v>
      </c>
      <c r="J66" s="62">
        <v>44751</v>
      </c>
      <c r="K66" s="62">
        <v>8185</v>
      </c>
      <c r="L66" s="62">
        <v>13336</v>
      </c>
      <c r="M66" s="62">
        <v>22295</v>
      </c>
    </row>
    <row r="67" spans="1:13" x14ac:dyDescent="0.25">
      <c r="A67" s="61" t="s">
        <v>77</v>
      </c>
      <c r="B67" s="62">
        <v>1257</v>
      </c>
      <c r="C67" s="63">
        <v>832</v>
      </c>
      <c r="D67" s="62">
        <v>1693</v>
      </c>
      <c r="E67" s="63">
        <v>250</v>
      </c>
      <c r="F67" s="62">
        <v>3536</v>
      </c>
      <c r="G67" s="63">
        <v>0</v>
      </c>
      <c r="H67" s="62">
        <v>3536</v>
      </c>
      <c r="I67" s="63">
        <v>0</v>
      </c>
      <c r="J67" s="63">
        <v>110</v>
      </c>
      <c r="K67" s="63">
        <v>63</v>
      </c>
      <c r="L67" s="63">
        <v>60</v>
      </c>
      <c r="M67" s="63">
        <v>634</v>
      </c>
    </row>
    <row r="68" spans="1:13" x14ac:dyDescent="0.25">
      <c r="A68" s="61" t="s">
        <v>78</v>
      </c>
      <c r="B68" s="62">
        <v>36039</v>
      </c>
      <c r="C68" s="62">
        <v>3276</v>
      </c>
      <c r="D68" s="62">
        <v>86207</v>
      </c>
      <c r="E68" s="63">
        <v>405</v>
      </c>
      <c r="F68" s="62">
        <v>121372</v>
      </c>
      <c r="G68" s="62">
        <v>30761</v>
      </c>
      <c r="H68" s="62">
        <v>152133</v>
      </c>
      <c r="I68" s="62">
        <v>15008</v>
      </c>
      <c r="J68" s="62">
        <v>13650</v>
      </c>
      <c r="K68" s="62">
        <v>16103</v>
      </c>
      <c r="L68" s="63">
        <v>3569</v>
      </c>
      <c r="M68" s="62">
        <v>36940</v>
      </c>
    </row>
    <row r="69" spans="1:13" x14ac:dyDescent="0.25">
      <c r="A69" s="61" t="s">
        <v>79</v>
      </c>
      <c r="B69" s="62">
        <v>1087</v>
      </c>
      <c r="C69" s="63">
        <v>1248</v>
      </c>
      <c r="D69" s="62">
        <v>1968</v>
      </c>
      <c r="E69" s="63">
        <v>190</v>
      </c>
      <c r="F69" s="62">
        <v>2393</v>
      </c>
      <c r="G69" s="62">
        <v>1014</v>
      </c>
      <c r="H69" s="62">
        <v>3407</v>
      </c>
      <c r="I69" s="63">
        <v>0</v>
      </c>
      <c r="J69" s="63">
        <v>0</v>
      </c>
      <c r="K69" s="63">
        <v>345</v>
      </c>
      <c r="L69" s="63">
        <v>159</v>
      </c>
      <c r="M69" s="62">
        <v>1578</v>
      </c>
    </row>
    <row r="70" spans="1:13" x14ac:dyDescent="0.25">
      <c r="A70" s="61" t="s">
        <v>80</v>
      </c>
      <c r="B70" s="63">
        <v>822</v>
      </c>
      <c r="C70" s="63">
        <v>812</v>
      </c>
      <c r="D70" s="63">
        <v>150</v>
      </c>
      <c r="E70" s="63">
        <v>0</v>
      </c>
      <c r="F70" s="62">
        <v>1057</v>
      </c>
      <c r="G70" s="63">
        <v>0</v>
      </c>
      <c r="H70" s="62">
        <v>1057</v>
      </c>
      <c r="I70" s="63">
        <v>0</v>
      </c>
      <c r="J70" s="63">
        <v>0</v>
      </c>
      <c r="K70" s="63">
        <v>1</v>
      </c>
      <c r="L70" s="63">
        <v>0</v>
      </c>
      <c r="M70" s="63">
        <v>249</v>
      </c>
    </row>
    <row r="71" spans="1:13" x14ac:dyDescent="0.25">
      <c r="A71" s="61" t="s">
        <v>81</v>
      </c>
      <c r="B71" s="62">
        <v>31406</v>
      </c>
      <c r="C71" s="63">
        <v>8086</v>
      </c>
      <c r="D71" s="62">
        <v>191659</v>
      </c>
      <c r="E71" s="63">
        <v>164</v>
      </c>
      <c r="F71" s="62">
        <v>118365</v>
      </c>
      <c r="G71" s="62">
        <v>43280</v>
      </c>
      <c r="H71" s="62">
        <v>161645</v>
      </c>
      <c r="I71" s="62">
        <v>20716</v>
      </c>
      <c r="J71" s="62">
        <v>10516</v>
      </c>
      <c r="K71" s="62">
        <v>5355</v>
      </c>
      <c r="L71" s="62">
        <v>19524</v>
      </c>
      <c r="M71" s="62">
        <v>14788</v>
      </c>
    </row>
    <row r="72" spans="1:13" x14ac:dyDescent="0.25">
      <c r="A72" s="61" t="s">
        <v>82</v>
      </c>
      <c r="B72" s="62">
        <v>14557</v>
      </c>
      <c r="C72" s="62">
        <v>5390</v>
      </c>
      <c r="D72" s="62">
        <v>73524</v>
      </c>
      <c r="E72" s="62">
        <v>4536</v>
      </c>
      <c r="F72" s="62">
        <v>93765</v>
      </c>
      <c r="G72" s="62">
        <v>39852</v>
      </c>
      <c r="H72" s="62">
        <v>133617</v>
      </c>
      <c r="I72" s="62">
        <v>7633</v>
      </c>
      <c r="J72" s="62">
        <v>7572</v>
      </c>
      <c r="K72" s="62">
        <v>5163</v>
      </c>
      <c r="L72" s="62">
        <v>42284</v>
      </c>
      <c r="M72" s="62">
        <v>8818</v>
      </c>
    </row>
    <row r="73" spans="1:13" x14ac:dyDescent="0.25">
      <c r="A73" s="61" t="s">
        <v>224</v>
      </c>
      <c r="B73" s="63">
        <v>806</v>
      </c>
      <c r="C73" s="61" t="s">
        <v>223</v>
      </c>
      <c r="D73" s="61" t="s">
        <v>223</v>
      </c>
      <c r="E73" s="61" t="s">
        <v>223</v>
      </c>
      <c r="F73" s="63">
        <v>0</v>
      </c>
      <c r="G73" s="63">
        <v>0</v>
      </c>
      <c r="H73" s="63">
        <v>0</v>
      </c>
      <c r="I73" s="61"/>
      <c r="J73" s="61"/>
      <c r="K73" s="61"/>
      <c r="L73" s="61"/>
      <c r="M73" s="61"/>
    </row>
    <row r="74" spans="1:13" x14ac:dyDescent="0.25">
      <c r="A74" s="61" t="s">
        <v>83</v>
      </c>
      <c r="B74" s="62">
        <v>3199</v>
      </c>
      <c r="C74" s="62">
        <v>2040</v>
      </c>
      <c r="D74" s="62">
        <v>6308</v>
      </c>
      <c r="E74" s="63">
        <v>68</v>
      </c>
      <c r="F74" s="62">
        <v>3520</v>
      </c>
      <c r="G74" s="63">
        <v>404</v>
      </c>
      <c r="H74" s="62">
        <v>3924</v>
      </c>
      <c r="I74" s="63">
        <v>0</v>
      </c>
      <c r="J74" s="63">
        <v>175</v>
      </c>
      <c r="K74" s="63">
        <v>590</v>
      </c>
      <c r="L74" s="63">
        <v>108</v>
      </c>
      <c r="M74" s="62">
        <v>3325</v>
      </c>
    </row>
    <row r="75" spans="1:13" x14ac:dyDescent="0.25">
      <c r="A75" s="61" t="s">
        <v>84</v>
      </c>
      <c r="B75" s="62">
        <v>5457</v>
      </c>
      <c r="C75" s="62">
        <v>2288</v>
      </c>
      <c r="D75" s="62">
        <v>57240</v>
      </c>
      <c r="E75" s="62">
        <v>1645</v>
      </c>
      <c r="F75" s="62">
        <v>40014</v>
      </c>
      <c r="G75" s="62">
        <v>60560</v>
      </c>
      <c r="H75" s="62">
        <v>100574</v>
      </c>
      <c r="I75" s="63">
        <v>0</v>
      </c>
      <c r="J75" s="63">
        <v>0</v>
      </c>
      <c r="K75" s="62">
        <v>1927</v>
      </c>
      <c r="L75" s="62">
        <v>1903</v>
      </c>
      <c r="M75" s="62">
        <v>5237</v>
      </c>
    </row>
    <row r="76" spans="1:13" x14ac:dyDescent="0.25">
      <c r="A76" s="61" t="s">
        <v>85</v>
      </c>
      <c r="B76" s="62">
        <v>8269</v>
      </c>
      <c r="C76" s="63">
        <v>0</v>
      </c>
      <c r="D76" s="62">
        <v>3000</v>
      </c>
      <c r="E76" s="63">
        <v>100</v>
      </c>
      <c r="F76" s="62">
        <v>30909</v>
      </c>
      <c r="G76" s="62">
        <v>19445</v>
      </c>
      <c r="H76" s="62">
        <v>50354</v>
      </c>
      <c r="I76" s="63">
        <v>563</v>
      </c>
      <c r="J76" s="62">
        <v>9360</v>
      </c>
      <c r="K76" s="63">
        <v>20</v>
      </c>
      <c r="L76" s="63">
        <v>0</v>
      </c>
      <c r="M76" s="62">
        <v>5179</v>
      </c>
    </row>
    <row r="77" spans="1:13" x14ac:dyDescent="0.25">
      <c r="A77" s="61" t="s">
        <v>86</v>
      </c>
      <c r="B77" s="62">
        <v>2123</v>
      </c>
      <c r="C77" s="62">
        <v>2080</v>
      </c>
      <c r="D77" s="62">
        <v>6194</v>
      </c>
      <c r="E77" s="62">
        <v>4200</v>
      </c>
      <c r="F77" s="62">
        <v>10564</v>
      </c>
      <c r="G77" s="62">
        <v>2544</v>
      </c>
      <c r="H77" s="62">
        <v>13108</v>
      </c>
      <c r="I77" s="63">
        <v>0</v>
      </c>
      <c r="J77" s="63">
        <v>0</v>
      </c>
      <c r="K77" s="63">
        <v>322</v>
      </c>
      <c r="L77" s="63">
        <v>293</v>
      </c>
      <c r="M77" s="62">
        <v>2301</v>
      </c>
    </row>
    <row r="78" spans="1:13" x14ac:dyDescent="0.25">
      <c r="A78" s="61" t="s">
        <v>87</v>
      </c>
      <c r="B78" s="62">
        <v>6734</v>
      </c>
      <c r="C78" s="62">
        <v>2548</v>
      </c>
      <c r="D78" s="62">
        <v>22301</v>
      </c>
      <c r="E78" s="62">
        <v>8820</v>
      </c>
      <c r="F78" s="62">
        <v>48867</v>
      </c>
      <c r="G78" s="62">
        <v>10867</v>
      </c>
      <c r="H78" s="62">
        <v>59734</v>
      </c>
      <c r="I78" s="62">
        <v>3059</v>
      </c>
      <c r="J78" s="62">
        <v>3277</v>
      </c>
      <c r="K78" s="63">
        <v>353</v>
      </c>
      <c r="L78" s="62">
        <v>19500</v>
      </c>
      <c r="M78" s="62">
        <v>2760</v>
      </c>
    </row>
    <row r="79" spans="1:13" x14ac:dyDescent="0.25">
      <c r="A79" s="61" t="s">
        <v>88</v>
      </c>
      <c r="B79" s="62">
        <v>13806</v>
      </c>
      <c r="C79" s="62">
        <v>2608</v>
      </c>
      <c r="D79" s="62">
        <v>23078</v>
      </c>
      <c r="E79" s="63">
        <v>650</v>
      </c>
      <c r="F79" s="62">
        <v>19887</v>
      </c>
      <c r="G79" s="62">
        <v>8297</v>
      </c>
      <c r="H79" s="62">
        <v>28184</v>
      </c>
      <c r="I79" s="62">
        <v>1860</v>
      </c>
      <c r="J79" s="62">
        <v>2974</v>
      </c>
      <c r="K79" s="63">
        <v>890</v>
      </c>
      <c r="L79" s="62">
        <v>5200</v>
      </c>
      <c r="M79" s="62">
        <v>3696</v>
      </c>
    </row>
    <row r="80" spans="1:13" x14ac:dyDescent="0.25">
      <c r="A80" s="61" t="s">
        <v>89</v>
      </c>
      <c r="B80" s="62">
        <v>10633</v>
      </c>
      <c r="C80" s="62">
        <v>2550</v>
      </c>
      <c r="D80" s="62">
        <v>22503</v>
      </c>
      <c r="E80" s="63">
        <v>166</v>
      </c>
      <c r="F80" s="62">
        <v>49302</v>
      </c>
      <c r="G80" s="62">
        <v>20581</v>
      </c>
      <c r="H80" s="62">
        <v>69883</v>
      </c>
      <c r="I80" s="63">
        <v>354</v>
      </c>
      <c r="J80" s="63">
        <v>94</v>
      </c>
      <c r="K80" s="62">
        <v>2429</v>
      </c>
      <c r="L80" s="63">
        <v>663</v>
      </c>
      <c r="M80" s="62">
        <v>3862</v>
      </c>
    </row>
    <row r="81" spans="1:13" x14ac:dyDescent="0.25">
      <c r="A81" s="61" t="s">
        <v>90</v>
      </c>
      <c r="B81" s="62">
        <v>23303</v>
      </c>
      <c r="C81" s="62">
        <v>6960</v>
      </c>
      <c r="D81" s="62">
        <v>24541</v>
      </c>
      <c r="E81" s="62">
        <v>1955</v>
      </c>
      <c r="F81" s="62">
        <v>25293</v>
      </c>
      <c r="G81" s="62">
        <v>10324</v>
      </c>
      <c r="H81" s="62">
        <v>35617</v>
      </c>
      <c r="I81" s="63">
        <v>587</v>
      </c>
      <c r="J81" s="63">
        <v>508</v>
      </c>
      <c r="K81" s="62">
        <v>3903</v>
      </c>
      <c r="L81" s="62">
        <v>15278</v>
      </c>
      <c r="M81" s="62">
        <v>13955</v>
      </c>
    </row>
    <row r="82" spans="1:13" x14ac:dyDescent="0.25">
      <c r="A82" s="61" t="s">
        <v>91</v>
      </c>
      <c r="B82" s="62">
        <v>3538</v>
      </c>
      <c r="C82" s="62">
        <v>2236</v>
      </c>
      <c r="D82" s="62">
        <v>3432</v>
      </c>
      <c r="E82" s="63">
        <v>28</v>
      </c>
      <c r="F82" s="62">
        <v>5427</v>
      </c>
      <c r="G82" s="62">
        <v>2793</v>
      </c>
      <c r="H82" s="62">
        <v>8220</v>
      </c>
      <c r="I82" s="63">
        <v>195</v>
      </c>
      <c r="J82" s="63">
        <v>70</v>
      </c>
      <c r="K82" s="63">
        <v>135</v>
      </c>
      <c r="L82" s="61" t="s">
        <v>223</v>
      </c>
      <c r="M82" s="62">
        <v>1327</v>
      </c>
    </row>
    <row r="83" spans="1:13" x14ac:dyDescent="0.25">
      <c r="A83" s="61" t="s">
        <v>92</v>
      </c>
      <c r="B83" s="62">
        <v>24962</v>
      </c>
      <c r="C83" s="62">
        <v>7826</v>
      </c>
      <c r="D83" s="62">
        <v>47810</v>
      </c>
      <c r="E83" s="62">
        <v>10423</v>
      </c>
      <c r="F83" s="62">
        <v>64579</v>
      </c>
      <c r="G83" s="62">
        <v>21229</v>
      </c>
      <c r="H83" s="62">
        <v>85808</v>
      </c>
      <c r="I83" s="63">
        <v>848</v>
      </c>
      <c r="J83" s="63">
        <v>291</v>
      </c>
      <c r="K83" s="62">
        <v>3674</v>
      </c>
      <c r="L83" s="62">
        <v>7944</v>
      </c>
      <c r="M83" s="62">
        <v>12046</v>
      </c>
    </row>
    <row r="84" spans="1:13" x14ac:dyDescent="0.25">
      <c r="A84" s="61" t="s">
        <v>93</v>
      </c>
      <c r="B84" s="62">
        <v>840292</v>
      </c>
      <c r="C84" s="62">
        <v>116584</v>
      </c>
      <c r="D84" s="62">
        <v>2655375</v>
      </c>
      <c r="E84" s="62">
        <v>155504</v>
      </c>
      <c r="F84" s="62">
        <v>4930775</v>
      </c>
      <c r="G84" s="62">
        <v>5795384</v>
      </c>
      <c r="H84" s="62">
        <v>10726159</v>
      </c>
      <c r="I84" s="62">
        <v>14237</v>
      </c>
      <c r="J84" s="62">
        <v>26967</v>
      </c>
      <c r="K84" s="62">
        <v>247622</v>
      </c>
      <c r="L84" s="62">
        <v>439528</v>
      </c>
      <c r="M84" s="62">
        <v>463623</v>
      </c>
    </row>
    <row r="85" spans="1:13" x14ac:dyDescent="0.25">
      <c r="A85" s="61" t="s">
        <v>94</v>
      </c>
      <c r="B85" s="62">
        <v>12577</v>
      </c>
      <c r="C85" s="62">
        <v>4836</v>
      </c>
      <c r="D85" s="62">
        <v>39434</v>
      </c>
      <c r="E85" s="63">
        <v>760</v>
      </c>
      <c r="F85" s="62">
        <v>10267</v>
      </c>
      <c r="G85" s="62">
        <v>5722</v>
      </c>
      <c r="H85" s="62">
        <v>15989</v>
      </c>
      <c r="I85" s="62">
        <v>5345</v>
      </c>
      <c r="J85" s="62">
        <v>1336</v>
      </c>
      <c r="K85" s="62">
        <v>1983</v>
      </c>
      <c r="L85" s="63">
        <v>760</v>
      </c>
      <c r="M85" s="62">
        <v>3584</v>
      </c>
    </row>
    <row r="86" spans="1:13" x14ac:dyDescent="0.25">
      <c r="A86" s="61" t="s">
        <v>95</v>
      </c>
      <c r="B86" s="62">
        <v>90553</v>
      </c>
      <c r="C86" s="63">
        <v>6318</v>
      </c>
      <c r="D86" s="62">
        <v>177379</v>
      </c>
      <c r="E86" s="62">
        <v>21381</v>
      </c>
      <c r="F86" s="62">
        <v>450755</v>
      </c>
      <c r="G86" s="62">
        <v>106660</v>
      </c>
      <c r="H86" s="62">
        <v>557415</v>
      </c>
      <c r="I86" s="62">
        <v>2126</v>
      </c>
      <c r="J86" s="62">
        <v>1149</v>
      </c>
      <c r="K86" s="62">
        <v>16310</v>
      </c>
      <c r="L86" s="62">
        <v>8042</v>
      </c>
      <c r="M86" s="62">
        <v>48788</v>
      </c>
    </row>
    <row r="87" spans="1:13" x14ac:dyDescent="0.25">
      <c r="A87" s="61" t="s">
        <v>96</v>
      </c>
      <c r="B87" s="62">
        <v>12553</v>
      </c>
      <c r="C87" s="62">
        <v>2252</v>
      </c>
      <c r="D87" s="62">
        <v>9360</v>
      </c>
      <c r="E87" s="63">
        <v>550</v>
      </c>
      <c r="F87" s="62">
        <v>21757</v>
      </c>
      <c r="G87" s="62">
        <v>6840</v>
      </c>
      <c r="H87" s="62">
        <v>28597</v>
      </c>
      <c r="I87" s="63">
        <v>0</v>
      </c>
      <c r="J87" s="63">
        <v>403</v>
      </c>
      <c r="K87" s="62">
        <v>1491</v>
      </c>
      <c r="L87" s="62">
        <v>1040</v>
      </c>
      <c r="M87" s="62">
        <v>6027</v>
      </c>
    </row>
    <row r="88" spans="1:13" x14ac:dyDescent="0.25">
      <c r="A88" s="61" t="s">
        <v>97</v>
      </c>
      <c r="B88" s="62">
        <v>2522</v>
      </c>
      <c r="C88" s="62">
        <v>1840</v>
      </c>
      <c r="D88" s="62">
        <v>4696</v>
      </c>
      <c r="E88" s="63">
        <v>4</v>
      </c>
      <c r="F88" s="62">
        <v>6887</v>
      </c>
      <c r="G88" s="62">
        <v>4168</v>
      </c>
      <c r="H88" s="62">
        <v>11055</v>
      </c>
      <c r="I88" s="63">
        <v>0</v>
      </c>
      <c r="J88" s="63">
        <v>0</v>
      </c>
      <c r="K88" s="63">
        <v>226</v>
      </c>
      <c r="L88" s="63">
        <v>9</v>
      </c>
      <c r="M88" s="62">
        <v>1473</v>
      </c>
    </row>
    <row r="89" spans="1:13" x14ac:dyDescent="0.25">
      <c r="A89" s="61" t="s">
        <v>98</v>
      </c>
      <c r="B89" s="62">
        <v>2811</v>
      </c>
      <c r="C89" s="62">
        <v>2626</v>
      </c>
      <c r="D89" s="62">
        <v>22979</v>
      </c>
      <c r="E89" s="62">
        <v>1040</v>
      </c>
      <c r="F89" s="62">
        <v>18196</v>
      </c>
      <c r="G89" s="62">
        <v>5491</v>
      </c>
      <c r="H89" s="62">
        <v>23687</v>
      </c>
      <c r="I89" s="62">
        <v>3098</v>
      </c>
      <c r="J89" s="62">
        <v>1410</v>
      </c>
      <c r="K89" s="62">
        <v>1338</v>
      </c>
      <c r="L89" s="62">
        <v>17408</v>
      </c>
      <c r="M89" s="62">
        <v>1548</v>
      </c>
    </row>
    <row r="90" spans="1:13" x14ac:dyDescent="0.25">
      <c r="A90" s="61" t="s">
        <v>99</v>
      </c>
      <c r="B90" s="62">
        <v>21006</v>
      </c>
      <c r="C90" s="62">
        <v>2418</v>
      </c>
      <c r="D90" s="62">
        <v>32774</v>
      </c>
      <c r="E90" s="62">
        <v>9000</v>
      </c>
      <c r="F90" s="62">
        <v>56782</v>
      </c>
      <c r="G90" s="62">
        <v>21272</v>
      </c>
      <c r="H90" s="62">
        <v>78054</v>
      </c>
      <c r="I90" s="62">
        <v>11544</v>
      </c>
      <c r="J90" s="63">
        <v>330</v>
      </c>
      <c r="K90" s="62">
        <v>1745</v>
      </c>
      <c r="L90" s="62">
        <v>4229</v>
      </c>
      <c r="M90" s="62">
        <v>2966</v>
      </c>
    </row>
    <row r="91" spans="1:13" x14ac:dyDescent="0.25">
      <c r="A91" s="61" t="s">
        <v>100</v>
      </c>
      <c r="B91" s="62">
        <v>1004</v>
      </c>
      <c r="C91" s="62">
        <v>1515</v>
      </c>
      <c r="D91" s="62">
        <v>7493</v>
      </c>
      <c r="E91" s="63">
        <v>204</v>
      </c>
      <c r="F91" s="62">
        <v>11833</v>
      </c>
      <c r="G91" s="62">
        <v>1082</v>
      </c>
      <c r="H91" s="62">
        <v>12915</v>
      </c>
      <c r="I91" s="63">
        <v>74</v>
      </c>
      <c r="J91" s="63">
        <v>166</v>
      </c>
      <c r="K91" s="62">
        <v>1600</v>
      </c>
      <c r="L91" s="62">
        <v>1050</v>
      </c>
      <c r="M91" s="63">
        <v>879</v>
      </c>
    </row>
    <row r="92" spans="1:13" x14ac:dyDescent="0.25">
      <c r="A92" s="61" t="s">
        <v>101</v>
      </c>
      <c r="B92" s="62">
        <v>2533</v>
      </c>
      <c r="C92" s="62">
        <v>2496</v>
      </c>
      <c r="D92" s="62">
        <v>24336</v>
      </c>
      <c r="E92" s="63">
        <v>30</v>
      </c>
      <c r="F92" s="62">
        <v>18142</v>
      </c>
      <c r="G92" s="62">
        <v>5601</v>
      </c>
      <c r="H92" s="62">
        <v>23743</v>
      </c>
      <c r="I92" s="62">
        <v>2322</v>
      </c>
      <c r="J92" s="62">
        <v>2669</v>
      </c>
      <c r="K92" s="62">
        <v>2364</v>
      </c>
      <c r="L92" s="62">
        <v>4520</v>
      </c>
      <c r="M92" s="62">
        <v>2049</v>
      </c>
    </row>
    <row r="93" spans="1:13" x14ac:dyDescent="0.25">
      <c r="A93" s="61" t="s">
        <v>102</v>
      </c>
      <c r="B93" s="62">
        <v>54445</v>
      </c>
      <c r="C93" s="62">
        <v>4056</v>
      </c>
      <c r="D93" s="62">
        <v>93357</v>
      </c>
      <c r="E93" s="62">
        <v>2566</v>
      </c>
      <c r="F93" s="62">
        <v>230963</v>
      </c>
      <c r="G93" s="62">
        <v>29532</v>
      </c>
      <c r="H93" s="62">
        <v>260495</v>
      </c>
      <c r="I93" s="62">
        <v>4950</v>
      </c>
      <c r="J93" s="62">
        <v>10841</v>
      </c>
      <c r="K93" s="62">
        <v>5371</v>
      </c>
      <c r="L93" s="62">
        <v>52830</v>
      </c>
      <c r="M93" s="62">
        <v>11428</v>
      </c>
    </row>
    <row r="94" spans="1:13" x14ac:dyDescent="0.25">
      <c r="A94" s="61" t="s">
        <v>103</v>
      </c>
      <c r="B94" s="62">
        <v>8212</v>
      </c>
      <c r="C94" s="62">
        <v>2496</v>
      </c>
      <c r="D94" s="62">
        <v>40692</v>
      </c>
      <c r="E94" s="62">
        <v>4792</v>
      </c>
      <c r="F94" s="62">
        <v>50054</v>
      </c>
      <c r="G94" s="62">
        <v>11425</v>
      </c>
      <c r="H94" s="62">
        <v>61479</v>
      </c>
      <c r="I94" s="62">
        <v>3349</v>
      </c>
      <c r="J94" s="62">
        <v>3988</v>
      </c>
      <c r="K94" s="62">
        <v>3119</v>
      </c>
      <c r="L94" s="62">
        <v>6070</v>
      </c>
      <c r="M94" s="62">
        <v>4920</v>
      </c>
    </row>
    <row r="95" spans="1:13" x14ac:dyDescent="0.25">
      <c r="A95" s="61" t="s">
        <v>104</v>
      </c>
      <c r="B95" s="62">
        <v>14829</v>
      </c>
      <c r="C95" s="63">
        <v>8164</v>
      </c>
      <c r="D95" s="62">
        <v>14196</v>
      </c>
      <c r="E95" s="63">
        <v>630</v>
      </c>
      <c r="F95" s="62">
        <v>18816</v>
      </c>
      <c r="G95" s="62">
        <v>3984</v>
      </c>
      <c r="H95" s="62">
        <v>22800</v>
      </c>
      <c r="I95" s="63">
        <v>0</v>
      </c>
      <c r="J95" s="63">
        <v>0</v>
      </c>
      <c r="K95" s="63">
        <v>672</v>
      </c>
      <c r="L95" s="62">
        <v>3708</v>
      </c>
      <c r="M95" s="62">
        <v>5142</v>
      </c>
    </row>
    <row r="96" spans="1:13" x14ac:dyDescent="0.25">
      <c r="A96" s="61" t="s">
        <v>105</v>
      </c>
      <c r="B96" s="63">
        <v>333</v>
      </c>
      <c r="C96" s="62">
        <v>1992</v>
      </c>
      <c r="D96" s="63">
        <v>320</v>
      </c>
      <c r="E96" s="63">
        <v>0</v>
      </c>
      <c r="F96" s="63">
        <v>180</v>
      </c>
      <c r="G96" s="63">
        <v>80</v>
      </c>
      <c r="H96" s="63">
        <v>260</v>
      </c>
      <c r="I96" s="63">
        <v>0</v>
      </c>
      <c r="J96" s="63">
        <v>0</v>
      </c>
      <c r="K96" s="63">
        <v>0</v>
      </c>
      <c r="L96" s="63">
        <v>0</v>
      </c>
      <c r="M96" s="63">
        <v>210</v>
      </c>
    </row>
    <row r="97" spans="1:13" x14ac:dyDescent="0.25">
      <c r="A97" s="61" t="s">
        <v>106</v>
      </c>
      <c r="B97" s="63">
        <v>634</v>
      </c>
      <c r="C97" s="62">
        <v>2080</v>
      </c>
      <c r="D97" s="63">
        <v>798</v>
      </c>
      <c r="E97" s="63">
        <v>13</v>
      </c>
      <c r="F97" s="62">
        <v>1208</v>
      </c>
      <c r="G97" s="63">
        <v>0</v>
      </c>
      <c r="H97" s="62">
        <v>1208</v>
      </c>
      <c r="I97" s="63">
        <v>0</v>
      </c>
      <c r="J97" s="63">
        <v>0</v>
      </c>
      <c r="K97" s="63">
        <v>9</v>
      </c>
      <c r="L97" s="63">
        <v>64</v>
      </c>
      <c r="M97" s="63">
        <v>46</v>
      </c>
    </row>
    <row r="98" spans="1:13" x14ac:dyDescent="0.25">
      <c r="A98" s="61" t="s">
        <v>107</v>
      </c>
      <c r="B98" s="62">
        <v>4467</v>
      </c>
      <c r="C98" s="62">
        <v>3380</v>
      </c>
      <c r="D98" s="62">
        <v>66808</v>
      </c>
      <c r="E98" s="62">
        <v>1144</v>
      </c>
      <c r="F98" s="62">
        <v>99540</v>
      </c>
      <c r="G98" s="62">
        <v>42671</v>
      </c>
      <c r="H98" s="62">
        <v>142211</v>
      </c>
      <c r="I98" s="62">
        <v>18998</v>
      </c>
      <c r="J98" s="62">
        <v>8064</v>
      </c>
      <c r="K98" s="62">
        <v>13234</v>
      </c>
      <c r="L98" s="62">
        <v>12332</v>
      </c>
      <c r="M98" s="62">
        <v>17675</v>
      </c>
    </row>
    <row r="99" spans="1:13" x14ac:dyDescent="0.25">
      <c r="A99" s="61" t="s">
        <v>108</v>
      </c>
      <c r="B99" s="62">
        <v>17686</v>
      </c>
      <c r="C99" s="62">
        <v>8218</v>
      </c>
      <c r="D99" s="62">
        <v>17001</v>
      </c>
      <c r="E99" s="63">
        <v>978</v>
      </c>
      <c r="F99" s="62">
        <v>30355</v>
      </c>
      <c r="G99" s="62">
        <v>7325</v>
      </c>
      <c r="H99" s="62">
        <v>37680</v>
      </c>
      <c r="I99" s="63">
        <v>0</v>
      </c>
      <c r="J99" s="63">
        <v>0</v>
      </c>
      <c r="K99" s="62">
        <v>1400</v>
      </c>
      <c r="L99" s="62">
        <v>1135</v>
      </c>
      <c r="M99" s="62">
        <v>2281</v>
      </c>
    </row>
    <row r="100" spans="1:13" x14ac:dyDescent="0.25">
      <c r="A100" s="61" t="s">
        <v>109</v>
      </c>
      <c r="B100" s="62">
        <v>8635</v>
      </c>
      <c r="C100" s="62">
        <v>7696</v>
      </c>
      <c r="D100" s="62">
        <v>23137</v>
      </c>
      <c r="E100" s="63">
        <v>45</v>
      </c>
      <c r="F100" s="62">
        <v>18122</v>
      </c>
      <c r="G100" s="62">
        <v>3255</v>
      </c>
      <c r="H100" s="62">
        <v>21377</v>
      </c>
      <c r="I100" s="62">
        <v>3782</v>
      </c>
      <c r="J100" s="62">
        <v>2329</v>
      </c>
      <c r="K100" s="62">
        <v>4946</v>
      </c>
      <c r="L100" s="62">
        <v>4319</v>
      </c>
      <c r="M100" s="62">
        <v>1875</v>
      </c>
    </row>
    <row r="101" spans="1:13" x14ac:dyDescent="0.25">
      <c r="A101" s="61" t="s">
        <v>110</v>
      </c>
      <c r="B101" s="63">
        <v>837</v>
      </c>
      <c r="C101" s="62">
        <v>1300</v>
      </c>
      <c r="D101" s="63">
        <v>1810</v>
      </c>
      <c r="E101" s="63">
        <v>672</v>
      </c>
      <c r="F101" s="62">
        <v>1946</v>
      </c>
      <c r="G101" s="63">
        <v>0</v>
      </c>
      <c r="H101" s="62">
        <v>1946</v>
      </c>
      <c r="I101" s="63">
        <v>0</v>
      </c>
      <c r="J101" s="62">
        <v>1128</v>
      </c>
      <c r="K101" s="63">
        <v>45</v>
      </c>
      <c r="L101" s="63">
        <v>42</v>
      </c>
      <c r="M101" s="63">
        <v>1390</v>
      </c>
    </row>
    <row r="102" spans="1:13" x14ac:dyDescent="0.25">
      <c r="A102" s="61" t="s">
        <v>111</v>
      </c>
      <c r="B102" s="62">
        <v>22163</v>
      </c>
      <c r="C102" s="62">
        <v>7072</v>
      </c>
      <c r="D102" s="62">
        <v>31460</v>
      </c>
      <c r="E102" s="62">
        <v>6968</v>
      </c>
      <c r="F102" s="62">
        <v>23812</v>
      </c>
      <c r="G102" s="62">
        <v>12657</v>
      </c>
      <c r="H102" s="62">
        <v>36469</v>
      </c>
      <c r="I102" s="63">
        <v>66</v>
      </c>
      <c r="J102" s="63">
        <v>404</v>
      </c>
      <c r="K102" s="62">
        <v>6142</v>
      </c>
      <c r="L102" s="62">
        <v>9740</v>
      </c>
      <c r="M102" s="62">
        <v>10543</v>
      </c>
    </row>
    <row r="103" spans="1:13" x14ac:dyDescent="0.25">
      <c r="A103" s="61" t="s">
        <v>112</v>
      </c>
      <c r="B103" s="62">
        <v>8587</v>
      </c>
      <c r="C103" s="62">
        <v>2040</v>
      </c>
      <c r="D103" s="62">
        <v>18742</v>
      </c>
      <c r="E103" s="62">
        <v>1376</v>
      </c>
      <c r="F103" s="62">
        <v>18832</v>
      </c>
      <c r="G103" s="62">
        <v>6733</v>
      </c>
      <c r="H103" s="62">
        <v>25565</v>
      </c>
      <c r="I103" s="63">
        <v>2</v>
      </c>
      <c r="J103" s="63">
        <v>0</v>
      </c>
      <c r="K103" s="63">
        <v>920</v>
      </c>
      <c r="L103" s="63">
        <v>628</v>
      </c>
      <c r="M103" s="62">
        <v>18056</v>
      </c>
    </row>
    <row r="104" spans="1:13" x14ac:dyDescent="0.25">
      <c r="A104" s="61" t="s">
        <v>113</v>
      </c>
      <c r="B104" s="62">
        <v>1897</v>
      </c>
      <c r="C104" s="62">
        <v>2080</v>
      </c>
      <c r="D104" s="62">
        <v>9522</v>
      </c>
      <c r="E104" s="63">
        <v>185</v>
      </c>
      <c r="F104" s="62">
        <v>11060</v>
      </c>
      <c r="G104" s="63">
        <v>0</v>
      </c>
      <c r="H104" s="62">
        <v>11060</v>
      </c>
      <c r="I104" s="63">
        <v>0</v>
      </c>
      <c r="J104" s="63">
        <v>0</v>
      </c>
      <c r="K104" s="63">
        <v>726</v>
      </c>
      <c r="L104" s="62">
        <v>1310</v>
      </c>
      <c r="M104" s="62">
        <v>3587</v>
      </c>
    </row>
    <row r="105" spans="1:13" x14ac:dyDescent="0.25">
      <c r="A105" s="61" t="s">
        <v>114</v>
      </c>
      <c r="B105" s="62">
        <v>31519</v>
      </c>
      <c r="C105" s="62">
        <v>8772</v>
      </c>
      <c r="D105" s="62">
        <v>66885</v>
      </c>
      <c r="E105" s="62">
        <v>3000</v>
      </c>
      <c r="F105" s="62">
        <v>132826</v>
      </c>
      <c r="G105" s="62">
        <v>38067</v>
      </c>
      <c r="H105" s="62">
        <v>170893</v>
      </c>
      <c r="I105" s="62">
        <v>9018</v>
      </c>
      <c r="J105" s="62">
        <v>25047</v>
      </c>
      <c r="K105" s="62">
        <v>9347</v>
      </c>
      <c r="L105" s="62">
        <v>9202</v>
      </c>
      <c r="M105" s="62">
        <v>11675</v>
      </c>
    </row>
    <row r="106" spans="1:13" x14ac:dyDescent="0.25">
      <c r="A106" s="61" t="s">
        <v>115</v>
      </c>
      <c r="B106" s="62">
        <v>16225</v>
      </c>
      <c r="C106" s="62">
        <v>4730</v>
      </c>
      <c r="D106" s="62">
        <v>78602</v>
      </c>
      <c r="E106" s="62">
        <v>24067</v>
      </c>
      <c r="F106" s="62">
        <v>103611</v>
      </c>
      <c r="G106" s="62">
        <v>70228</v>
      </c>
      <c r="H106" s="62">
        <v>173839</v>
      </c>
      <c r="I106" s="62">
        <v>7696</v>
      </c>
      <c r="J106" s="62">
        <v>6047</v>
      </c>
      <c r="K106" s="62">
        <v>20919</v>
      </c>
      <c r="L106" s="62">
        <v>30266</v>
      </c>
      <c r="M106" s="62">
        <v>35986</v>
      </c>
    </row>
    <row r="107" spans="1:13" x14ac:dyDescent="0.25">
      <c r="A107" s="61" t="s">
        <v>116</v>
      </c>
      <c r="B107" s="62">
        <v>2920</v>
      </c>
      <c r="C107" s="62">
        <v>1716</v>
      </c>
      <c r="D107" s="63">
        <v>6223</v>
      </c>
      <c r="E107" s="63">
        <v>97</v>
      </c>
      <c r="F107" s="62">
        <v>13545</v>
      </c>
      <c r="G107" s="62">
        <v>4133</v>
      </c>
      <c r="H107" s="62">
        <v>17678</v>
      </c>
      <c r="I107" s="63">
        <v>0</v>
      </c>
      <c r="J107" s="63">
        <v>862</v>
      </c>
      <c r="K107" s="63">
        <v>241</v>
      </c>
      <c r="L107" s="63">
        <v>586</v>
      </c>
      <c r="M107" s="62">
        <v>1271</v>
      </c>
    </row>
    <row r="108" spans="1:13" x14ac:dyDescent="0.25">
      <c r="A108" s="61" t="s">
        <v>117</v>
      </c>
      <c r="B108" s="62">
        <v>52759</v>
      </c>
      <c r="C108" s="62">
        <v>7384</v>
      </c>
      <c r="D108" s="62">
        <v>52707</v>
      </c>
      <c r="E108" s="63">
        <v>329</v>
      </c>
      <c r="F108" s="62">
        <v>46592</v>
      </c>
      <c r="G108" s="62">
        <v>27922</v>
      </c>
      <c r="H108" s="62">
        <v>74514</v>
      </c>
      <c r="I108" s="62">
        <v>5900</v>
      </c>
      <c r="J108" s="62">
        <v>5935</v>
      </c>
      <c r="K108" s="63">
        <v>4575</v>
      </c>
      <c r="L108" s="62">
        <v>7869</v>
      </c>
      <c r="M108" s="63">
        <v>10771</v>
      </c>
    </row>
    <row r="109" spans="1:13" x14ac:dyDescent="0.25">
      <c r="A109" s="61" t="s">
        <v>118</v>
      </c>
      <c r="B109" s="62">
        <v>4681</v>
      </c>
      <c r="C109" s="62">
        <v>2340</v>
      </c>
      <c r="D109" s="62">
        <v>17862</v>
      </c>
      <c r="E109" s="62">
        <v>4379</v>
      </c>
      <c r="F109" s="62">
        <v>15782</v>
      </c>
      <c r="G109" s="62">
        <v>3397</v>
      </c>
      <c r="H109" s="62">
        <v>19179</v>
      </c>
      <c r="I109" s="63">
        <v>967</v>
      </c>
      <c r="J109" s="63">
        <v>536</v>
      </c>
      <c r="K109" s="62">
        <v>3422</v>
      </c>
      <c r="L109" s="62">
        <v>3356</v>
      </c>
      <c r="M109" s="62">
        <v>2358</v>
      </c>
    </row>
    <row r="110" spans="1:13" x14ac:dyDescent="0.25">
      <c r="A110" s="61" t="s">
        <v>119</v>
      </c>
      <c r="B110" s="63">
        <v>873</v>
      </c>
      <c r="C110" s="62">
        <v>1207</v>
      </c>
      <c r="D110" s="62">
        <v>2166</v>
      </c>
      <c r="E110" s="63">
        <v>0</v>
      </c>
      <c r="F110" s="62">
        <v>2208</v>
      </c>
      <c r="G110" s="63">
        <v>0</v>
      </c>
      <c r="H110" s="62">
        <v>2208</v>
      </c>
      <c r="I110" s="63">
        <v>0</v>
      </c>
      <c r="J110" s="63">
        <v>130</v>
      </c>
      <c r="K110" s="63">
        <v>212</v>
      </c>
      <c r="L110" s="63">
        <v>350</v>
      </c>
      <c r="M110" s="63">
        <v>502</v>
      </c>
    </row>
    <row r="111" spans="1:13" x14ac:dyDescent="0.25">
      <c r="A111" s="61" t="s">
        <v>120</v>
      </c>
      <c r="B111" s="62">
        <v>10065</v>
      </c>
      <c r="C111" s="62">
        <v>2522</v>
      </c>
      <c r="D111" s="62">
        <v>9533</v>
      </c>
      <c r="E111" s="63">
        <v>250</v>
      </c>
      <c r="F111" s="62">
        <v>26287</v>
      </c>
      <c r="G111" s="62">
        <v>4826</v>
      </c>
      <c r="H111" s="62">
        <v>31113</v>
      </c>
      <c r="I111" s="62">
        <v>2439</v>
      </c>
      <c r="J111" s="62">
        <v>2077</v>
      </c>
      <c r="K111" s="63">
        <v>325</v>
      </c>
      <c r="L111" s="62">
        <v>1750</v>
      </c>
      <c r="M111" s="62">
        <v>1250</v>
      </c>
    </row>
    <row r="112" spans="1:13" x14ac:dyDescent="0.25">
      <c r="A112" s="61" t="s">
        <v>121</v>
      </c>
      <c r="B112" s="62">
        <v>23158</v>
      </c>
      <c r="C112" s="62">
        <v>2604</v>
      </c>
      <c r="D112" s="62">
        <v>25435</v>
      </c>
      <c r="E112" s="62">
        <v>9472</v>
      </c>
      <c r="F112" s="62">
        <v>29957</v>
      </c>
      <c r="G112" s="62">
        <v>4832</v>
      </c>
      <c r="H112" s="62">
        <v>34789</v>
      </c>
      <c r="I112" s="62">
        <v>8453</v>
      </c>
      <c r="J112" s="62">
        <v>8120</v>
      </c>
      <c r="K112" s="62">
        <v>6790</v>
      </c>
      <c r="L112" s="62">
        <v>2564</v>
      </c>
      <c r="M112" s="62">
        <v>8171</v>
      </c>
    </row>
    <row r="113" spans="1:13" x14ac:dyDescent="0.25">
      <c r="A113" s="61" t="s">
        <v>122</v>
      </c>
      <c r="B113" s="62">
        <v>6096</v>
      </c>
      <c r="C113" s="62">
        <v>7098</v>
      </c>
      <c r="D113" s="62">
        <v>8896</v>
      </c>
      <c r="E113" s="63">
        <v>403</v>
      </c>
      <c r="F113" s="62">
        <v>15280</v>
      </c>
      <c r="G113" s="62">
        <v>3715</v>
      </c>
      <c r="H113" s="62">
        <v>18995</v>
      </c>
      <c r="I113" s="62">
        <v>4647</v>
      </c>
      <c r="J113" s="62">
        <v>2203</v>
      </c>
      <c r="K113" s="62">
        <v>1212</v>
      </c>
      <c r="L113" s="62">
        <v>7000</v>
      </c>
      <c r="M113" s="63">
        <v>768</v>
      </c>
    </row>
    <row r="114" spans="1:13" x14ac:dyDescent="0.25">
      <c r="A114" s="61" t="s">
        <v>123</v>
      </c>
      <c r="B114" s="62">
        <v>1232</v>
      </c>
      <c r="C114" s="62">
        <v>1044</v>
      </c>
      <c r="D114" s="62">
        <v>2600</v>
      </c>
      <c r="E114" s="63">
        <v>30</v>
      </c>
      <c r="F114" s="62">
        <v>7569</v>
      </c>
      <c r="G114" s="63">
        <v>0</v>
      </c>
      <c r="H114" s="62">
        <v>7569</v>
      </c>
      <c r="I114" s="63">
        <v>0</v>
      </c>
      <c r="J114" s="63">
        <v>0</v>
      </c>
      <c r="K114" s="63">
        <v>400</v>
      </c>
      <c r="L114" s="63">
        <v>0</v>
      </c>
      <c r="M114" s="63">
        <v>736</v>
      </c>
    </row>
    <row r="115" spans="1:13" x14ac:dyDescent="0.25">
      <c r="A115" s="61" t="s">
        <v>124</v>
      </c>
      <c r="B115" s="62">
        <v>9286</v>
      </c>
      <c r="C115" s="62">
        <v>3328</v>
      </c>
      <c r="D115" s="62">
        <v>168498</v>
      </c>
      <c r="E115" s="62">
        <v>26700</v>
      </c>
      <c r="F115" s="62">
        <v>96182</v>
      </c>
      <c r="G115" s="62">
        <v>27629</v>
      </c>
      <c r="H115" s="62">
        <v>123811</v>
      </c>
      <c r="I115" s="62">
        <v>15431</v>
      </c>
      <c r="J115" s="62">
        <v>12208</v>
      </c>
      <c r="K115" s="62">
        <v>6684</v>
      </c>
      <c r="L115" s="62">
        <v>19932</v>
      </c>
      <c r="M115" s="62">
        <v>6673</v>
      </c>
    </row>
    <row r="116" spans="1:13" x14ac:dyDescent="0.25">
      <c r="A116" s="61" t="s">
        <v>125</v>
      </c>
      <c r="B116" s="62">
        <v>85846</v>
      </c>
      <c r="C116" s="62">
        <v>11128</v>
      </c>
      <c r="D116" s="62">
        <v>151582</v>
      </c>
      <c r="E116" s="62">
        <v>39363</v>
      </c>
      <c r="F116" s="62">
        <v>144102</v>
      </c>
      <c r="G116" s="62">
        <v>39205</v>
      </c>
      <c r="H116" s="62">
        <v>183307</v>
      </c>
      <c r="I116" s="62">
        <v>33483</v>
      </c>
      <c r="J116" s="62">
        <v>32452</v>
      </c>
      <c r="K116" s="62">
        <v>6234</v>
      </c>
      <c r="L116" s="62">
        <v>18000</v>
      </c>
      <c r="M116" s="62">
        <v>31497</v>
      </c>
    </row>
    <row r="117" spans="1:13" x14ac:dyDescent="0.25">
      <c r="A117" s="61" t="s">
        <v>126</v>
      </c>
      <c r="B117" s="62">
        <v>4261</v>
      </c>
      <c r="C117" s="62">
        <v>1664</v>
      </c>
      <c r="D117" s="62">
        <v>8595</v>
      </c>
      <c r="E117" s="63">
        <v>156</v>
      </c>
      <c r="F117" s="62">
        <v>12851</v>
      </c>
      <c r="G117" s="63">
        <v>908</v>
      </c>
      <c r="H117" s="62">
        <v>13759</v>
      </c>
      <c r="I117" s="63">
        <v>0</v>
      </c>
      <c r="J117" s="63">
        <v>547</v>
      </c>
      <c r="K117" s="63">
        <v>510</v>
      </c>
      <c r="L117" s="62">
        <v>5490</v>
      </c>
      <c r="M117" s="62">
        <v>4120</v>
      </c>
    </row>
    <row r="118" spans="1:13" x14ac:dyDescent="0.25">
      <c r="A118" s="61" t="s">
        <v>127</v>
      </c>
      <c r="B118" s="62">
        <v>4750</v>
      </c>
      <c r="C118" s="62">
        <v>2340</v>
      </c>
      <c r="D118" s="62">
        <v>14288</v>
      </c>
      <c r="E118" s="62">
        <v>4245</v>
      </c>
      <c r="F118" s="62">
        <v>25937</v>
      </c>
      <c r="G118" s="62">
        <v>7110</v>
      </c>
      <c r="H118" s="62">
        <v>33047</v>
      </c>
      <c r="I118" s="62">
        <v>4969</v>
      </c>
      <c r="J118" s="62">
        <v>3303</v>
      </c>
      <c r="K118" s="62">
        <v>1981</v>
      </c>
      <c r="L118" s="62">
        <v>3960</v>
      </c>
      <c r="M118" s="62">
        <v>2069</v>
      </c>
    </row>
    <row r="119" spans="1:13" x14ac:dyDescent="0.25">
      <c r="A119" s="61" t="s">
        <v>128</v>
      </c>
      <c r="B119" s="62">
        <v>19943</v>
      </c>
      <c r="C119" s="64">
        <v>3328.5</v>
      </c>
      <c r="D119" s="62">
        <v>151060</v>
      </c>
      <c r="E119" s="62">
        <v>25480</v>
      </c>
      <c r="F119" s="62">
        <v>177264</v>
      </c>
      <c r="G119" s="62">
        <v>32825</v>
      </c>
      <c r="H119" s="62">
        <v>210089</v>
      </c>
      <c r="I119" s="62">
        <v>9588</v>
      </c>
      <c r="J119" s="62">
        <v>12744</v>
      </c>
      <c r="K119" s="62">
        <v>5249</v>
      </c>
      <c r="L119" s="62">
        <v>84148</v>
      </c>
      <c r="M119" s="62">
        <v>7082</v>
      </c>
    </row>
    <row r="120" spans="1:13" x14ac:dyDescent="0.25">
      <c r="A120" s="61" t="s">
        <v>129</v>
      </c>
      <c r="B120" s="62">
        <v>41674</v>
      </c>
      <c r="C120" s="62">
        <v>8726</v>
      </c>
      <c r="D120" s="62">
        <v>164629</v>
      </c>
      <c r="E120" s="62">
        <v>2206</v>
      </c>
      <c r="F120" s="62">
        <v>285362</v>
      </c>
      <c r="G120" s="62">
        <v>83135</v>
      </c>
      <c r="H120" s="62">
        <v>368497</v>
      </c>
      <c r="I120" s="62">
        <v>2332</v>
      </c>
      <c r="J120" s="62">
        <v>2163</v>
      </c>
      <c r="K120" s="62">
        <v>14440</v>
      </c>
      <c r="L120" s="62">
        <v>9004</v>
      </c>
      <c r="M120" s="62">
        <v>21267</v>
      </c>
    </row>
    <row r="121" spans="1:13" x14ac:dyDescent="0.25">
      <c r="A121" s="61" t="s">
        <v>130</v>
      </c>
      <c r="B121" s="62">
        <v>405262</v>
      </c>
      <c r="C121" s="62">
        <v>28964</v>
      </c>
      <c r="D121" s="62">
        <v>1160455</v>
      </c>
      <c r="E121" s="62">
        <v>155847</v>
      </c>
      <c r="F121" s="62">
        <v>4176183</v>
      </c>
      <c r="G121" s="62">
        <v>1773425</v>
      </c>
      <c r="H121" s="62">
        <v>5949608</v>
      </c>
      <c r="I121" s="62">
        <v>6699</v>
      </c>
      <c r="J121" s="62">
        <v>15037</v>
      </c>
      <c r="K121" s="62">
        <v>81965</v>
      </c>
      <c r="L121" s="62">
        <v>215942</v>
      </c>
      <c r="M121" s="62">
        <v>272517</v>
      </c>
    </row>
    <row r="122" spans="1:13" x14ac:dyDescent="0.25">
      <c r="A122" s="61" t="s">
        <v>131</v>
      </c>
      <c r="B122" s="62">
        <v>8252</v>
      </c>
      <c r="C122" s="62">
        <v>4280</v>
      </c>
      <c r="D122" s="62">
        <v>50478</v>
      </c>
      <c r="E122" s="62">
        <v>21595</v>
      </c>
      <c r="F122" s="62">
        <v>49667</v>
      </c>
      <c r="G122" s="62">
        <v>4519</v>
      </c>
      <c r="H122" s="62">
        <v>54186</v>
      </c>
      <c r="I122" s="63">
        <v>121</v>
      </c>
      <c r="J122" s="63">
        <v>213</v>
      </c>
      <c r="K122" s="62">
        <v>1676</v>
      </c>
      <c r="L122" s="62">
        <v>2214</v>
      </c>
      <c r="M122" s="62">
        <v>7330</v>
      </c>
    </row>
    <row r="123" spans="1:13" x14ac:dyDescent="0.25">
      <c r="A123" s="61" t="s">
        <v>132</v>
      </c>
      <c r="B123" s="62">
        <v>61254</v>
      </c>
      <c r="C123" s="62">
        <v>11648</v>
      </c>
      <c r="D123" s="62">
        <v>134843</v>
      </c>
      <c r="E123" s="62">
        <v>11908</v>
      </c>
      <c r="F123" s="62">
        <v>159136</v>
      </c>
      <c r="G123" s="62">
        <v>66450</v>
      </c>
      <c r="H123" s="62">
        <v>225586</v>
      </c>
      <c r="I123" s="62">
        <v>37395</v>
      </c>
      <c r="J123" s="62">
        <v>36614</v>
      </c>
      <c r="K123" s="62">
        <v>18445</v>
      </c>
      <c r="L123" s="62">
        <v>78100</v>
      </c>
      <c r="M123" s="62">
        <v>22012</v>
      </c>
    </row>
    <row r="124" spans="1:13" x14ac:dyDescent="0.25">
      <c r="A124" s="61" t="s">
        <v>133</v>
      </c>
      <c r="B124" s="62">
        <v>863407</v>
      </c>
      <c r="C124" s="62">
        <v>70463</v>
      </c>
      <c r="D124" s="62">
        <v>3209765</v>
      </c>
      <c r="E124" s="62">
        <v>416053</v>
      </c>
      <c r="F124" s="62">
        <v>7470395</v>
      </c>
      <c r="G124" s="62">
        <v>3614110</v>
      </c>
      <c r="H124" s="62">
        <v>11084505</v>
      </c>
      <c r="I124" s="62">
        <v>201772</v>
      </c>
      <c r="J124" s="62">
        <v>451770</v>
      </c>
      <c r="K124" s="62">
        <v>531908</v>
      </c>
      <c r="L124" s="62">
        <v>517295</v>
      </c>
      <c r="M124" s="62">
        <v>855920</v>
      </c>
    </row>
    <row r="125" spans="1:13" x14ac:dyDescent="0.25">
      <c r="A125" s="61" t="s">
        <v>134</v>
      </c>
      <c r="B125" s="62">
        <v>301578</v>
      </c>
      <c r="C125" s="63">
        <v>36536</v>
      </c>
      <c r="D125" s="62">
        <v>1327989</v>
      </c>
      <c r="E125" s="62">
        <v>34243</v>
      </c>
      <c r="F125" s="62">
        <v>1537318</v>
      </c>
      <c r="G125" s="62">
        <v>1000150</v>
      </c>
      <c r="H125" s="62">
        <v>2537468</v>
      </c>
      <c r="I125" s="62">
        <v>441981</v>
      </c>
      <c r="J125" s="62">
        <v>246826</v>
      </c>
      <c r="K125" s="62">
        <v>197985</v>
      </c>
      <c r="L125" s="62">
        <v>8547917</v>
      </c>
      <c r="M125" s="62">
        <v>148887</v>
      </c>
    </row>
    <row r="126" spans="1:13" x14ac:dyDescent="0.25">
      <c r="A126" s="61" t="s">
        <v>135</v>
      </c>
      <c r="B126" s="62">
        <v>4608</v>
      </c>
      <c r="C126" s="62">
        <v>2080</v>
      </c>
      <c r="D126" s="62">
        <v>24939</v>
      </c>
      <c r="E126" s="62">
        <v>14352</v>
      </c>
      <c r="F126" s="62">
        <v>27850</v>
      </c>
      <c r="G126" s="62">
        <v>7622</v>
      </c>
      <c r="H126" s="62">
        <v>35472</v>
      </c>
      <c r="I126" s="62">
        <v>3422</v>
      </c>
      <c r="J126" s="62">
        <v>3634</v>
      </c>
      <c r="K126" s="62">
        <v>1518</v>
      </c>
      <c r="L126" s="62">
        <v>1680</v>
      </c>
      <c r="M126" s="62">
        <v>5328</v>
      </c>
    </row>
    <row r="127" spans="1:13" x14ac:dyDescent="0.25">
      <c r="A127" s="61" t="s">
        <v>136</v>
      </c>
      <c r="B127" s="62">
        <v>1406</v>
      </c>
      <c r="C127" s="62">
        <v>2756</v>
      </c>
      <c r="D127" s="62">
        <v>1200</v>
      </c>
      <c r="E127" s="63">
        <v>0</v>
      </c>
      <c r="F127" s="63">
        <v>523</v>
      </c>
      <c r="G127" s="63">
        <v>379</v>
      </c>
      <c r="H127" s="63">
        <v>902</v>
      </c>
      <c r="I127" s="63">
        <v>665</v>
      </c>
      <c r="J127" s="63">
        <v>556</v>
      </c>
      <c r="K127" s="63">
        <v>412</v>
      </c>
      <c r="L127" s="63">
        <v>50</v>
      </c>
      <c r="M127" s="63">
        <v>181</v>
      </c>
    </row>
    <row r="128" spans="1:13" x14ac:dyDescent="0.25">
      <c r="A128" s="61" t="s">
        <v>137</v>
      </c>
      <c r="B128" s="62">
        <v>147730</v>
      </c>
      <c r="C128" s="62">
        <v>27109</v>
      </c>
      <c r="D128" s="62">
        <v>346881</v>
      </c>
      <c r="E128" s="62">
        <v>21996</v>
      </c>
      <c r="F128" s="62">
        <v>419673</v>
      </c>
      <c r="G128" s="62">
        <v>209601</v>
      </c>
      <c r="H128" s="62">
        <v>629274</v>
      </c>
      <c r="I128" s="62">
        <v>40051</v>
      </c>
      <c r="J128" s="62">
        <v>51997</v>
      </c>
      <c r="K128" s="62">
        <v>23237</v>
      </c>
      <c r="L128" s="62">
        <v>55521</v>
      </c>
      <c r="M128" s="62">
        <v>47564</v>
      </c>
    </row>
    <row r="129" spans="1:13" x14ac:dyDescent="0.25">
      <c r="A129" s="61" t="s">
        <v>138</v>
      </c>
      <c r="B129" s="62">
        <v>4032</v>
      </c>
      <c r="C129" s="62">
        <v>2002</v>
      </c>
      <c r="D129" s="62">
        <v>3898</v>
      </c>
      <c r="E129" s="63">
        <v>250</v>
      </c>
      <c r="F129" s="62">
        <v>8792</v>
      </c>
      <c r="G129" s="62">
        <v>1732</v>
      </c>
      <c r="H129" s="62">
        <v>10524</v>
      </c>
      <c r="I129" s="62">
        <v>1783</v>
      </c>
      <c r="J129" s="62">
        <v>1093</v>
      </c>
      <c r="K129" s="63">
        <v>373</v>
      </c>
      <c r="L129" s="63">
        <v>89</v>
      </c>
      <c r="M129" s="63">
        <v>452</v>
      </c>
    </row>
    <row r="130" spans="1:13" x14ac:dyDescent="0.25">
      <c r="A130" s="61" t="s">
        <v>139</v>
      </c>
      <c r="B130" s="62">
        <v>4716</v>
      </c>
      <c r="C130" s="62">
        <v>2262</v>
      </c>
      <c r="D130" s="62">
        <v>8674</v>
      </c>
      <c r="E130" s="63">
        <v>296</v>
      </c>
      <c r="F130" s="62">
        <v>24791</v>
      </c>
      <c r="G130" s="62">
        <v>8053</v>
      </c>
      <c r="H130" s="62">
        <v>32844</v>
      </c>
      <c r="I130" s="63">
        <v>319</v>
      </c>
      <c r="J130" s="63">
        <v>404</v>
      </c>
      <c r="K130" s="63">
        <v>375</v>
      </c>
      <c r="L130" s="62">
        <v>1595</v>
      </c>
      <c r="M130" s="62">
        <v>2580</v>
      </c>
    </row>
    <row r="131" spans="1:13" x14ac:dyDescent="0.25">
      <c r="A131" s="61" t="s">
        <v>140</v>
      </c>
      <c r="B131" s="62">
        <v>20022</v>
      </c>
      <c r="C131" s="62">
        <v>2756</v>
      </c>
      <c r="D131" s="62">
        <v>24024</v>
      </c>
      <c r="E131" s="62">
        <v>3450</v>
      </c>
      <c r="F131" s="62">
        <v>47280</v>
      </c>
      <c r="G131" s="62">
        <v>12330</v>
      </c>
      <c r="H131" s="62">
        <v>59610</v>
      </c>
      <c r="I131" s="63">
        <v>454</v>
      </c>
      <c r="J131" s="63">
        <v>440</v>
      </c>
      <c r="K131" s="62">
        <v>2800</v>
      </c>
      <c r="L131" s="62">
        <v>1725</v>
      </c>
      <c r="M131" s="62">
        <v>11094</v>
      </c>
    </row>
    <row r="132" spans="1:13" x14ac:dyDescent="0.25">
      <c r="A132" s="61" t="s">
        <v>141</v>
      </c>
      <c r="B132" s="63">
        <v>993</v>
      </c>
      <c r="C132" s="62">
        <v>2444</v>
      </c>
      <c r="D132" s="63">
        <v>11320</v>
      </c>
      <c r="E132" s="63">
        <v>106</v>
      </c>
      <c r="F132" s="62">
        <v>24157</v>
      </c>
      <c r="G132" s="62">
        <v>3574</v>
      </c>
      <c r="H132" s="62">
        <v>27731</v>
      </c>
      <c r="I132" s="62">
        <v>1758</v>
      </c>
      <c r="J132" s="62">
        <v>1894</v>
      </c>
      <c r="K132" s="63">
        <v>3558</v>
      </c>
      <c r="L132" s="63">
        <v>1044</v>
      </c>
      <c r="M132" s="63">
        <v>1568</v>
      </c>
    </row>
    <row r="133" spans="1:13" x14ac:dyDescent="0.25">
      <c r="A133" s="61" t="s">
        <v>142</v>
      </c>
      <c r="B133" s="62">
        <v>14435</v>
      </c>
      <c r="C133" s="63">
        <v>2700</v>
      </c>
      <c r="D133" s="62">
        <v>24700</v>
      </c>
      <c r="E133" s="63">
        <v>200</v>
      </c>
      <c r="F133" s="62">
        <v>19515</v>
      </c>
      <c r="G133" s="62">
        <v>10057</v>
      </c>
      <c r="H133" s="62">
        <v>29572</v>
      </c>
      <c r="I133" s="62">
        <v>3699</v>
      </c>
      <c r="J133" s="62">
        <v>1160</v>
      </c>
      <c r="K133" s="63">
        <v>680</v>
      </c>
      <c r="L133" s="62">
        <v>7500</v>
      </c>
      <c r="M133" s="62">
        <v>7300</v>
      </c>
    </row>
    <row r="134" spans="1:13" x14ac:dyDescent="0.25">
      <c r="A134" s="61" t="s">
        <v>143</v>
      </c>
      <c r="B134" s="62">
        <v>1834</v>
      </c>
      <c r="C134" s="63">
        <v>780</v>
      </c>
      <c r="D134" s="62">
        <v>1200</v>
      </c>
      <c r="E134" s="63">
        <v>360</v>
      </c>
      <c r="F134" s="62">
        <v>2648</v>
      </c>
      <c r="G134" s="63">
        <v>114</v>
      </c>
      <c r="H134" s="62">
        <v>2762</v>
      </c>
      <c r="I134" s="63">
        <v>0</v>
      </c>
      <c r="J134" s="63">
        <v>0</v>
      </c>
      <c r="K134" s="63">
        <v>162</v>
      </c>
      <c r="L134" s="63">
        <v>10</v>
      </c>
      <c r="M134" s="63">
        <v>286</v>
      </c>
    </row>
    <row r="135" spans="1:13" x14ac:dyDescent="0.25">
      <c r="A135" s="61" t="s">
        <v>144</v>
      </c>
      <c r="B135" s="62">
        <v>298915</v>
      </c>
      <c r="C135" s="62">
        <v>26847.85</v>
      </c>
      <c r="D135" s="62">
        <v>1233784</v>
      </c>
      <c r="E135" s="62">
        <v>130903</v>
      </c>
      <c r="F135" s="62">
        <v>1905024</v>
      </c>
      <c r="G135" s="62">
        <v>810987</v>
      </c>
      <c r="H135" s="62">
        <v>2716011</v>
      </c>
      <c r="I135" s="62">
        <v>6261</v>
      </c>
      <c r="J135" s="62">
        <v>14199</v>
      </c>
      <c r="K135" s="62">
        <v>121398</v>
      </c>
      <c r="L135" s="62">
        <v>376771</v>
      </c>
      <c r="M135" s="62">
        <v>103464</v>
      </c>
    </row>
    <row r="136" spans="1:13" x14ac:dyDescent="0.25">
      <c r="A136" s="61" t="s">
        <v>145</v>
      </c>
      <c r="B136" s="62">
        <v>1853</v>
      </c>
      <c r="C136" s="63">
        <v>832</v>
      </c>
      <c r="D136" s="62">
        <v>1396</v>
      </c>
      <c r="E136" s="63">
        <v>50</v>
      </c>
      <c r="F136" s="63">
        <v>709</v>
      </c>
      <c r="G136" s="63">
        <v>409</v>
      </c>
      <c r="H136" s="62">
        <v>1118</v>
      </c>
      <c r="I136" s="63">
        <v>0</v>
      </c>
      <c r="J136" s="63">
        <v>0</v>
      </c>
      <c r="K136" s="63">
        <v>285</v>
      </c>
      <c r="L136" s="63">
        <v>50</v>
      </c>
      <c r="M136" s="63">
        <v>164</v>
      </c>
    </row>
    <row r="137" spans="1:13" x14ac:dyDescent="0.25">
      <c r="A137" s="61" t="s">
        <v>146</v>
      </c>
      <c r="B137" s="62">
        <v>31076</v>
      </c>
      <c r="C137" s="62">
        <v>6864</v>
      </c>
      <c r="D137" s="62">
        <v>35715</v>
      </c>
      <c r="E137" s="62">
        <v>6954</v>
      </c>
      <c r="F137" s="62">
        <v>35104</v>
      </c>
      <c r="G137" s="62">
        <v>16836</v>
      </c>
      <c r="H137" s="62">
        <v>51940</v>
      </c>
      <c r="I137" s="62">
        <v>8404</v>
      </c>
      <c r="J137" s="62">
        <v>6872</v>
      </c>
      <c r="K137" s="62">
        <v>2500</v>
      </c>
      <c r="L137" s="63">
        <v>250</v>
      </c>
      <c r="M137" s="62">
        <v>5833</v>
      </c>
    </row>
    <row r="138" spans="1:13" x14ac:dyDescent="0.25">
      <c r="A138" s="61" t="s">
        <v>147</v>
      </c>
      <c r="B138" s="62">
        <v>5999</v>
      </c>
      <c r="C138" s="62">
        <v>1386</v>
      </c>
      <c r="D138" s="62">
        <v>3230</v>
      </c>
      <c r="E138" s="63">
        <v>168</v>
      </c>
      <c r="F138" s="62">
        <v>3729</v>
      </c>
      <c r="G138" s="63">
        <v>50</v>
      </c>
      <c r="H138" s="62">
        <v>3779</v>
      </c>
      <c r="I138" s="63">
        <v>0</v>
      </c>
      <c r="J138" s="63">
        <v>0</v>
      </c>
      <c r="K138" s="63">
        <v>330</v>
      </c>
      <c r="L138" s="63">
        <v>10</v>
      </c>
      <c r="M138" s="62">
        <v>3880</v>
      </c>
    </row>
    <row r="139" spans="1:13" x14ac:dyDescent="0.25">
      <c r="A139" s="61" t="s">
        <v>148</v>
      </c>
      <c r="B139" s="62">
        <v>1316</v>
      </c>
      <c r="C139" s="62">
        <v>1040</v>
      </c>
      <c r="D139" s="62">
        <v>2650</v>
      </c>
      <c r="E139" s="63">
        <v>7</v>
      </c>
      <c r="F139" s="62">
        <v>3631</v>
      </c>
      <c r="G139" s="62">
        <v>1121</v>
      </c>
      <c r="H139" s="62">
        <v>4752</v>
      </c>
      <c r="I139" s="63">
        <v>0</v>
      </c>
      <c r="J139" s="63">
        <v>0</v>
      </c>
      <c r="K139" s="63">
        <v>218</v>
      </c>
      <c r="L139" s="63">
        <v>10</v>
      </c>
      <c r="M139" s="63">
        <v>298</v>
      </c>
    </row>
    <row r="140" spans="1:13" x14ac:dyDescent="0.25">
      <c r="A140" s="61" t="s">
        <v>149</v>
      </c>
      <c r="B140" s="62">
        <v>24487</v>
      </c>
      <c r="C140" s="62">
        <v>8372</v>
      </c>
      <c r="D140" s="62">
        <v>37700</v>
      </c>
      <c r="E140" s="63">
        <v>852</v>
      </c>
      <c r="F140" s="62">
        <v>53969</v>
      </c>
      <c r="G140" s="62">
        <v>18817</v>
      </c>
      <c r="H140" s="62">
        <v>72786</v>
      </c>
      <c r="I140" s="62">
        <v>7221</v>
      </c>
      <c r="J140" s="62">
        <v>7923</v>
      </c>
      <c r="K140" s="62">
        <v>8468</v>
      </c>
      <c r="L140" s="62">
        <v>23480</v>
      </c>
      <c r="M140" s="62">
        <v>7189</v>
      </c>
    </row>
    <row r="141" spans="1:13" x14ac:dyDescent="0.25">
      <c r="A141" s="61" t="s">
        <v>150</v>
      </c>
      <c r="B141" s="62">
        <v>82736</v>
      </c>
      <c r="C141" s="63">
        <v>18720</v>
      </c>
      <c r="D141" s="62">
        <v>87980</v>
      </c>
      <c r="E141" s="62">
        <v>54362</v>
      </c>
      <c r="F141" s="62">
        <v>175766</v>
      </c>
      <c r="G141" s="62">
        <v>73311</v>
      </c>
      <c r="H141" s="62">
        <v>249077</v>
      </c>
      <c r="I141" s="62">
        <v>1151</v>
      </c>
      <c r="J141" s="63">
        <v>417</v>
      </c>
      <c r="K141" s="62">
        <v>13518</v>
      </c>
      <c r="L141" s="62">
        <v>17022</v>
      </c>
      <c r="M141" s="62">
        <v>22104</v>
      </c>
    </row>
    <row r="142" spans="1:13" x14ac:dyDescent="0.25">
      <c r="A142" s="61" t="s">
        <v>151</v>
      </c>
      <c r="B142" s="62">
        <v>35065</v>
      </c>
      <c r="C142" s="62">
        <v>3582</v>
      </c>
      <c r="D142" s="62">
        <v>77639</v>
      </c>
      <c r="E142" s="62">
        <v>13625</v>
      </c>
      <c r="F142" s="62">
        <v>214980</v>
      </c>
      <c r="G142" s="62">
        <v>74169</v>
      </c>
      <c r="H142" s="62">
        <v>289149</v>
      </c>
      <c r="I142" s="62">
        <v>34841</v>
      </c>
      <c r="J142" s="62">
        <v>18045</v>
      </c>
      <c r="K142" s="62">
        <v>15909</v>
      </c>
      <c r="L142" s="62">
        <v>55735</v>
      </c>
      <c r="M142" s="62">
        <v>26169</v>
      </c>
    </row>
    <row r="143" spans="1:13" x14ac:dyDescent="0.25">
      <c r="A143" s="61" t="s">
        <v>152</v>
      </c>
      <c r="B143" s="62">
        <v>3140</v>
      </c>
      <c r="C143" s="62">
        <v>1924</v>
      </c>
      <c r="D143" s="62">
        <v>7696</v>
      </c>
      <c r="E143" s="63">
        <v>45</v>
      </c>
      <c r="F143" s="62">
        <v>6883</v>
      </c>
      <c r="G143" s="62">
        <v>2042</v>
      </c>
      <c r="H143" s="62">
        <v>8925</v>
      </c>
      <c r="I143" s="62">
        <v>2755</v>
      </c>
      <c r="J143" s="62">
        <v>1600</v>
      </c>
      <c r="K143" s="63">
        <v>223</v>
      </c>
      <c r="L143" s="63">
        <v>750</v>
      </c>
      <c r="M143" s="62">
        <v>1090</v>
      </c>
    </row>
    <row r="144" spans="1:13" x14ac:dyDescent="0.25">
      <c r="A144" s="61" t="s">
        <v>153</v>
      </c>
      <c r="B144" s="62">
        <v>23514</v>
      </c>
      <c r="C144" s="63">
        <v>2776</v>
      </c>
      <c r="D144" s="62">
        <v>38598</v>
      </c>
      <c r="E144" s="62">
        <v>5000</v>
      </c>
      <c r="F144" s="62">
        <v>36557</v>
      </c>
      <c r="G144" s="62">
        <v>5851</v>
      </c>
      <c r="H144" s="62">
        <v>42408</v>
      </c>
      <c r="I144" s="63">
        <v>102</v>
      </c>
      <c r="J144" s="63">
        <v>152</v>
      </c>
      <c r="K144" s="62">
        <v>5100</v>
      </c>
      <c r="L144" s="62">
        <v>4944</v>
      </c>
      <c r="M144" s="62">
        <v>21098</v>
      </c>
    </row>
    <row r="145" spans="1:13" x14ac:dyDescent="0.25">
      <c r="A145" s="61" t="s">
        <v>154</v>
      </c>
      <c r="B145" s="62">
        <v>8771</v>
      </c>
      <c r="C145" s="62">
        <v>3520</v>
      </c>
      <c r="D145" s="62">
        <v>116578</v>
      </c>
      <c r="E145" s="62">
        <v>3485</v>
      </c>
      <c r="F145" s="62">
        <v>119566</v>
      </c>
      <c r="G145" s="63">
        <v>0</v>
      </c>
      <c r="H145" s="62">
        <v>119566</v>
      </c>
      <c r="I145" s="62">
        <v>17172</v>
      </c>
      <c r="J145" s="62">
        <v>16937</v>
      </c>
      <c r="K145" s="62">
        <v>5324</v>
      </c>
      <c r="L145" s="62">
        <v>42281</v>
      </c>
      <c r="M145" s="62">
        <v>7970</v>
      </c>
    </row>
    <row r="146" spans="1:13" x14ac:dyDescent="0.25">
      <c r="A146" s="61" t="s">
        <v>155</v>
      </c>
      <c r="B146" s="62">
        <v>13031</v>
      </c>
      <c r="C146" s="62">
        <v>2856</v>
      </c>
      <c r="D146" s="62">
        <v>32038</v>
      </c>
      <c r="E146" s="63">
        <v>300</v>
      </c>
      <c r="F146" s="62">
        <v>34451</v>
      </c>
      <c r="G146" s="62">
        <v>11152</v>
      </c>
      <c r="H146" s="62">
        <v>45603</v>
      </c>
      <c r="I146" s="62">
        <v>2690</v>
      </c>
      <c r="J146" s="62">
        <v>3830</v>
      </c>
      <c r="K146" s="62">
        <v>3010</v>
      </c>
      <c r="L146" s="62">
        <v>10088</v>
      </c>
      <c r="M146" s="62">
        <v>4993</v>
      </c>
    </row>
    <row r="147" spans="1:13" x14ac:dyDescent="0.25">
      <c r="A147" s="61" t="s">
        <v>156</v>
      </c>
      <c r="B147" s="62">
        <v>38092</v>
      </c>
      <c r="C147" s="62">
        <v>4836</v>
      </c>
      <c r="D147" s="62">
        <v>73072</v>
      </c>
      <c r="E147" s="62">
        <v>2496</v>
      </c>
      <c r="F147" s="62">
        <v>117839</v>
      </c>
      <c r="G147" s="62">
        <v>36157</v>
      </c>
      <c r="H147" s="62">
        <v>153996</v>
      </c>
      <c r="I147" s="62">
        <v>13147</v>
      </c>
      <c r="J147" s="62">
        <v>16058</v>
      </c>
      <c r="K147" s="62">
        <v>5156</v>
      </c>
      <c r="L147" s="62">
        <v>1005</v>
      </c>
      <c r="M147" s="62">
        <v>11725</v>
      </c>
    </row>
    <row r="148" spans="1:13" x14ac:dyDescent="0.25">
      <c r="A148" s="61" t="s">
        <v>157</v>
      </c>
      <c r="B148" s="62">
        <v>24010</v>
      </c>
      <c r="C148" s="62">
        <v>3432</v>
      </c>
      <c r="D148" s="62">
        <v>114750</v>
      </c>
      <c r="E148" s="63">
        <v>355</v>
      </c>
      <c r="F148" s="62">
        <v>192315</v>
      </c>
      <c r="G148" s="62">
        <v>72435</v>
      </c>
      <c r="H148" s="62">
        <v>264750</v>
      </c>
      <c r="I148" s="62">
        <v>22179</v>
      </c>
      <c r="J148" s="62">
        <v>24874</v>
      </c>
      <c r="K148" s="62">
        <v>5247</v>
      </c>
      <c r="L148" s="63">
        <v>785</v>
      </c>
      <c r="M148" s="62">
        <v>11624</v>
      </c>
    </row>
    <row r="149" spans="1:13" x14ac:dyDescent="0.25">
      <c r="A149" s="61" t="s">
        <v>158</v>
      </c>
      <c r="B149" s="63">
        <v>998</v>
      </c>
      <c r="C149" s="62">
        <v>1222</v>
      </c>
      <c r="D149" s="62">
        <v>1149</v>
      </c>
      <c r="E149" s="63">
        <v>141</v>
      </c>
      <c r="F149" s="62">
        <v>1546</v>
      </c>
      <c r="G149" s="63">
        <v>0</v>
      </c>
      <c r="H149" s="62">
        <v>1546</v>
      </c>
      <c r="I149" s="63">
        <v>112</v>
      </c>
      <c r="J149" s="63">
        <v>49</v>
      </c>
      <c r="K149" s="63">
        <v>29</v>
      </c>
      <c r="L149" s="63">
        <v>7</v>
      </c>
      <c r="M149" s="63">
        <v>699</v>
      </c>
    </row>
    <row r="150" spans="1:13" x14ac:dyDescent="0.25">
      <c r="A150" s="61" t="s">
        <v>159</v>
      </c>
      <c r="B150" s="62">
        <v>12184</v>
      </c>
      <c r="C150" s="62">
        <v>2548</v>
      </c>
      <c r="D150" s="62">
        <v>58304</v>
      </c>
      <c r="E150" s="62">
        <v>7800</v>
      </c>
      <c r="F150" s="62">
        <v>121006</v>
      </c>
      <c r="G150" s="62">
        <v>9918</v>
      </c>
      <c r="H150" s="62">
        <v>130924</v>
      </c>
      <c r="I150" s="62">
        <v>13496</v>
      </c>
      <c r="J150" s="62">
        <v>6853</v>
      </c>
      <c r="K150" s="63">
        <v>6322</v>
      </c>
      <c r="L150" s="62">
        <v>25550</v>
      </c>
      <c r="M150" s="62">
        <v>5397</v>
      </c>
    </row>
    <row r="151" spans="1:13" x14ac:dyDescent="0.25">
      <c r="A151" s="61" t="s">
        <v>160</v>
      </c>
      <c r="B151" s="62">
        <v>2164</v>
      </c>
      <c r="C151" s="62">
        <v>1750</v>
      </c>
      <c r="D151" s="62">
        <v>6450</v>
      </c>
      <c r="E151" s="62">
        <v>1700</v>
      </c>
      <c r="F151" s="62">
        <v>10750</v>
      </c>
      <c r="G151" s="62">
        <v>1734</v>
      </c>
      <c r="H151" s="62">
        <v>12484</v>
      </c>
      <c r="I151" s="62">
        <v>2212</v>
      </c>
      <c r="J151" s="62">
        <v>2515</v>
      </c>
      <c r="K151" s="63">
        <v>854</v>
      </c>
      <c r="L151" s="62">
        <v>13784</v>
      </c>
      <c r="M151" s="62">
        <v>1028</v>
      </c>
    </row>
    <row r="152" spans="1:13" x14ac:dyDescent="0.25">
      <c r="A152" s="61" t="s">
        <v>161</v>
      </c>
      <c r="B152" s="62">
        <v>1973</v>
      </c>
      <c r="C152" s="62">
        <v>1040</v>
      </c>
      <c r="D152" s="63">
        <v>790</v>
      </c>
      <c r="E152" s="63">
        <v>6</v>
      </c>
      <c r="F152" s="62">
        <v>5966</v>
      </c>
      <c r="G152" s="62">
        <v>1196</v>
      </c>
      <c r="H152" s="62">
        <v>7162</v>
      </c>
      <c r="I152" s="63">
        <v>0</v>
      </c>
      <c r="J152" s="63">
        <v>29</v>
      </c>
      <c r="K152" s="63">
        <v>76</v>
      </c>
      <c r="L152" s="63">
        <v>7</v>
      </c>
      <c r="M152" s="63">
        <v>330</v>
      </c>
    </row>
    <row r="153" spans="1:13" x14ac:dyDescent="0.25">
      <c r="A153" s="61" t="s">
        <v>162</v>
      </c>
      <c r="B153" s="62">
        <v>18188</v>
      </c>
      <c r="C153" s="62">
        <v>5200</v>
      </c>
      <c r="D153" s="62">
        <v>28618</v>
      </c>
      <c r="E153" s="63">
        <v>841</v>
      </c>
      <c r="F153" s="62">
        <v>42922</v>
      </c>
      <c r="G153" s="62">
        <v>8297</v>
      </c>
      <c r="H153" s="62">
        <v>51219</v>
      </c>
      <c r="I153" s="62">
        <v>4577</v>
      </c>
      <c r="J153" s="62">
        <v>3032</v>
      </c>
      <c r="K153" s="62">
        <v>2732</v>
      </c>
      <c r="L153" s="62">
        <v>1071</v>
      </c>
      <c r="M153" s="62">
        <v>4791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606A7-C5F6-4AE8-9301-DC20D58C58C1}">
  <dimension ref="A1:N46"/>
  <sheetViews>
    <sheetView workbookViewId="0">
      <selection activeCell="E18" sqref="E18"/>
    </sheetView>
  </sheetViews>
  <sheetFormatPr defaultRowHeight="15" x14ac:dyDescent="0.25"/>
  <cols>
    <col min="1" max="1" width="28.5703125" customWidth="1"/>
    <col min="2" max="2" width="13" customWidth="1"/>
    <col min="3" max="3" width="12" customWidth="1"/>
    <col min="4" max="4" width="12.5703125" customWidth="1"/>
    <col min="5" max="5" width="13.140625" customWidth="1"/>
    <col min="6" max="6" width="22.28515625" customWidth="1"/>
    <col min="7" max="7" width="23.7109375" customWidth="1"/>
    <col min="8" max="8" width="13.85546875" customWidth="1"/>
    <col min="9" max="9" width="12.7109375" bestFit="1" customWidth="1"/>
    <col min="10" max="10" width="11.5703125" bestFit="1" customWidth="1"/>
    <col min="11" max="11" width="12.28515625" customWidth="1"/>
    <col min="12" max="12" width="14.85546875" customWidth="1"/>
    <col min="13" max="13" width="12.7109375" bestFit="1" customWidth="1"/>
    <col min="14" max="14" width="13.28515625" customWidth="1"/>
  </cols>
  <sheetData>
    <row r="1" spans="1:14" x14ac:dyDescent="0.25">
      <c r="A1" s="56" t="s">
        <v>0</v>
      </c>
      <c r="B1" s="65"/>
      <c r="C1" s="65"/>
      <c r="D1" s="65"/>
      <c r="E1" s="65"/>
      <c r="F1" s="56" t="s">
        <v>211</v>
      </c>
      <c r="G1" s="65"/>
      <c r="H1" s="65"/>
      <c r="I1" s="65"/>
      <c r="J1" s="65"/>
      <c r="K1" s="65"/>
      <c r="L1" s="66"/>
      <c r="M1" s="66"/>
      <c r="N1" s="67"/>
    </row>
    <row r="2" spans="1:14" x14ac:dyDescent="0.25">
      <c r="A2" s="67"/>
      <c r="B2" s="68"/>
      <c r="C2" s="68"/>
      <c r="D2" s="68"/>
      <c r="E2" s="68"/>
      <c r="F2" s="68"/>
      <c r="G2" s="68"/>
      <c r="H2" s="68"/>
      <c r="I2" s="68"/>
      <c r="J2" s="68"/>
      <c r="K2" s="68"/>
      <c r="L2" s="68"/>
      <c r="M2" s="68"/>
    </row>
    <row r="3" spans="1:14" ht="51.75" x14ac:dyDescent="0.25">
      <c r="A3" s="69" t="s">
        <v>210</v>
      </c>
      <c r="B3" s="70" t="s">
        <v>3</v>
      </c>
      <c r="C3" s="70" t="s">
        <v>212</v>
      </c>
      <c r="D3" s="70" t="s">
        <v>213</v>
      </c>
      <c r="E3" s="71" t="s">
        <v>214</v>
      </c>
      <c r="F3" s="71" t="s">
        <v>215</v>
      </c>
      <c r="G3" s="71" t="s">
        <v>216</v>
      </c>
      <c r="H3" s="70" t="s">
        <v>217</v>
      </c>
      <c r="I3" s="70" t="s">
        <v>218</v>
      </c>
      <c r="J3" s="70" t="s">
        <v>219</v>
      </c>
      <c r="K3" s="70" t="s">
        <v>220</v>
      </c>
      <c r="L3" s="72" t="s">
        <v>221</v>
      </c>
      <c r="M3" s="70" t="s">
        <v>222</v>
      </c>
    </row>
    <row r="4" spans="1:14" x14ac:dyDescent="0.25">
      <c r="A4" s="73" t="s">
        <v>166</v>
      </c>
      <c r="B4" s="74">
        <v>37792.346666666665</v>
      </c>
      <c r="C4" s="74">
        <v>5953.5723333333335</v>
      </c>
      <c r="D4" s="74">
        <v>118263.67999999999</v>
      </c>
      <c r="E4" s="74">
        <v>13874.18</v>
      </c>
      <c r="F4" s="74">
        <v>210840.80666666667</v>
      </c>
      <c r="G4" s="74">
        <v>124557.72</v>
      </c>
      <c r="H4" s="74">
        <v>335398.52666666667</v>
      </c>
      <c r="I4" s="74">
        <v>9233.6711409395975</v>
      </c>
      <c r="J4" s="74">
        <v>9611.6375838926178</v>
      </c>
      <c r="K4" s="74">
        <v>13792.846666666666</v>
      </c>
      <c r="L4" s="74">
        <v>87928.838926174503</v>
      </c>
      <c r="M4" s="74">
        <v>22578.666666666668</v>
      </c>
    </row>
    <row r="5" spans="1:14" x14ac:dyDescent="0.25">
      <c r="A5" s="67" t="s">
        <v>167</v>
      </c>
      <c r="B5" s="75">
        <v>8611</v>
      </c>
      <c r="C5" s="75">
        <v>2575</v>
      </c>
      <c r="D5" s="75">
        <v>23107.5</v>
      </c>
      <c r="E5" s="75">
        <v>1026</v>
      </c>
      <c r="F5" s="75">
        <v>26087.5</v>
      </c>
      <c r="G5" s="75">
        <v>7976</v>
      </c>
      <c r="H5" s="75">
        <v>35130.5</v>
      </c>
      <c r="I5" s="75">
        <v>1956</v>
      </c>
      <c r="J5" s="75">
        <v>1312</v>
      </c>
      <c r="K5" s="75">
        <v>2313</v>
      </c>
      <c r="L5" s="75">
        <v>2496</v>
      </c>
      <c r="M5" s="75">
        <v>4924.5</v>
      </c>
    </row>
    <row r="6" spans="1:14" x14ac:dyDescent="0.25">
      <c r="A6" s="76" t="s">
        <v>168</v>
      </c>
      <c r="B6" s="77">
        <v>5668852</v>
      </c>
      <c r="C6" s="77">
        <v>893035.85</v>
      </c>
      <c r="D6" s="77">
        <v>17739552</v>
      </c>
      <c r="E6" s="77">
        <v>2081127</v>
      </c>
      <c r="F6" s="77">
        <v>31626121</v>
      </c>
      <c r="G6" s="77">
        <v>18683658</v>
      </c>
      <c r="H6" s="77">
        <v>50309779</v>
      </c>
      <c r="I6" s="77">
        <v>1375817</v>
      </c>
      <c r="J6" s="77">
        <v>1432134</v>
      </c>
      <c r="K6" s="77">
        <v>2068927</v>
      </c>
      <c r="L6" s="77">
        <v>13101397</v>
      </c>
      <c r="M6" s="77">
        <v>3386800</v>
      </c>
    </row>
    <row r="7" spans="1:14" x14ac:dyDescent="0.25">
      <c r="A7" s="67"/>
      <c r="B7" s="75"/>
      <c r="C7" s="75"/>
      <c r="D7" s="75"/>
      <c r="E7" s="75"/>
      <c r="F7" s="75"/>
      <c r="G7" s="75"/>
      <c r="H7" s="75"/>
      <c r="I7" s="75"/>
      <c r="J7" s="75"/>
      <c r="K7" s="75"/>
      <c r="L7" s="75"/>
      <c r="M7" s="75"/>
    </row>
    <row r="8" spans="1:14" ht="51.75" x14ac:dyDescent="0.25">
      <c r="A8" s="78" t="s">
        <v>170</v>
      </c>
      <c r="B8" s="70" t="s">
        <v>3</v>
      </c>
      <c r="C8" s="70" t="s">
        <v>212</v>
      </c>
      <c r="D8" s="70" t="s">
        <v>213</v>
      </c>
      <c r="E8" s="71" t="s">
        <v>214</v>
      </c>
      <c r="F8" s="71" t="s">
        <v>215</v>
      </c>
      <c r="G8" s="71" t="s">
        <v>216</v>
      </c>
      <c r="H8" s="70" t="s">
        <v>217</v>
      </c>
      <c r="I8" s="70" t="s">
        <v>218</v>
      </c>
      <c r="J8" s="70" t="s">
        <v>219</v>
      </c>
      <c r="K8" s="70" t="s">
        <v>220</v>
      </c>
      <c r="L8" s="72" t="s">
        <v>221</v>
      </c>
      <c r="M8" s="70" t="s">
        <v>222</v>
      </c>
    </row>
    <row r="9" spans="1:14" x14ac:dyDescent="0.25">
      <c r="A9" s="73" t="s">
        <v>166</v>
      </c>
      <c r="B9" s="74">
        <v>278909.42857142858</v>
      </c>
      <c r="C9" s="74">
        <v>30603.846428571425</v>
      </c>
      <c r="D9" s="74">
        <v>918704.28571428568</v>
      </c>
      <c r="E9" s="74">
        <v>92447.071428571435</v>
      </c>
      <c r="F9" s="74">
        <v>1770574.7857142857</v>
      </c>
      <c r="G9" s="74">
        <v>1189379.142857143</v>
      </c>
      <c r="H9" s="74">
        <v>2959953.9285714286</v>
      </c>
      <c r="I9" s="74">
        <v>57452.142857142855</v>
      </c>
      <c r="J9" s="74">
        <v>64921.142857142855</v>
      </c>
      <c r="K9" s="74">
        <v>112248.92857142857</v>
      </c>
      <c r="L9" s="74">
        <v>782370.21428571432</v>
      </c>
      <c r="M9" s="74">
        <v>178658.35714285713</v>
      </c>
    </row>
    <row r="10" spans="1:14" x14ac:dyDescent="0.25">
      <c r="A10" s="67" t="s">
        <v>167</v>
      </c>
      <c r="B10" s="75">
        <v>185785</v>
      </c>
      <c r="C10" s="75">
        <v>22783.924999999999</v>
      </c>
      <c r="D10" s="75">
        <v>418136.5</v>
      </c>
      <c r="E10" s="75">
        <v>46862.5</v>
      </c>
      <c r="F10" s="75">
        <v>663523.5</v>
      </c>
      <c r="G10" s="75">
        <v>510294</v>
      </c>
      <c r="H10" s="75">
        <v>1577124.5</v>
      </c>
      <c r="I10" s="75">
        <v>9274.5</v>
      </c>
      <c r="J10" s="75">
        <v>19972</v>
      </c>
      <c r="K10" s="75">
        <v>39185.5</v>
      </c>
      <c r="L10" s="75">
        <v>109106</v>
      </c>
      <c r="M10" s="75">
        <v>71556.5</v>
      </c>
    </row>
    <row r="11" spans="1:14" x14ac:dyDescent="0.25">
      <c r="A11" s="76" t="s">
        <v>168</v>
      </c>
      <c r="B11" s="77">
        <v>3904732</v>
      </c>
      <c r="C11" s="77">
        <v>428453.85</v>
      </c>
      <c r="D11" s="77">
        <v>12861860</v>
      </c>
      <c r="E11" s="77">
        <v>1294259</v>
      </c>
      <c r="F11" s="77">
        <v>24788047</v>
      </c>
      <c r="G11" s="77">
        <v>16651308</v>
      </c>
      <c r="H11" s="77">
        <v>41439355</v>
      </c>
      <c r="I11" s="77">
        <v>804330</v>
      </c>
      <c r="J11" s="77">
        <v>908896</v>
      </c>
      <c r="K11" s="77">
        <v>1571485</v>
      </c>
      <c r="L11" s="77">
        <v>10953183</v>
      </c>
      <c r="M11" s="77">
        <v>2501217</v>
      </c>
    </row>
    <row r="12" spans="1:14" x14ac:dyDescent="0.25">
      <c r="A12" s="67"/>
      <c r="B12" s="75"/>
      <c r="C12" s="75"/>
      <c r="D12" s="75"/>
      <c r="E12" s="75"/>
      <c r="F12" s="75"/>
      <c r="G12" s="75"/>
      <c r="H12" s="75"/>
      <c r="I12" s="75"/>
      <c r="J12" s="75"/>
      <c r="K12" s="75"/>
      <c r="L12" s="75"/>
      <c r="M12" s="75"/>
    </row>
    <row r="13" spans="1:14" ht="51.75" x14ac:dyDescent="0.25">
      <c r="A13" s="69" t="s">
        <v>225</v>
      </c>
      <c r="B13" s="70" t="s">
        <v>3</v>
      </c>
      <c r="C13" s="70" t="s">
        <v>212</v>
      </c>
      <c r="D13" s="70" t="s">
        <v>213</v>
      </c>
      <c r="E13" s="71" t="s">
        <v>214</v>
      </c>
      <c r="F13" s="71" t="s">
        <v>215</v>
      </c>
      <c r="G13" s="71" t="s">
        <v>216</v>
      </c>
      <c r="H13" s="70" t="s">
        <v>217</v>
      </c>
      <c r="I13" s="70" t="s">
        <v>218</v>
      </c>
      <c r="J13" s="70" t="s">
        <v>219</v>
      </c>
      <c r="K13" s="70" t="s">
        <v>220</v>
      </c>
      <c r="L13" s="72" t="s">
        <v>221</v>
      </c>
      <c r="M13" s="70" t="s">
        <v>222</v>
      </c>
    </row>
    <row r="14" spans="1:14" x14ac:dyDescent="0.25">
      <c r="A14" s="73" t="s">
        <v>166</v>
      </c>
      <c r="B14" s="74">
        <v>43996.470588235294</v>
      </c>
      <c r="C14" s="74">
        <v>7216.2941176470586</v>
      </c>
      <c r="D14" s="74">
        <v>109524.58823529411</v>
      </c>
      <c r="E14" s="74">
        <v>24493.882352941175</v>
      </c>
      <c r="F14" s="74">
        <v>165046.9411764706</v>
      </c>
      <c r="G14" s="74">
        <v>50718.470588235294</v>
      </c>
      <c r="H14" s="74">
        <v>215765.41176470587</v>
      </c>
      <c r="I14" s="74">
        <v>13943.75</v>
      </c>
      <c r="J14" s="74">
        <v>13604.875</v>
      </c>
      <c r="K14" s="74">
        <v>10346.470588235294</v>
      </c>
      <c r="L14" s="74">
        <v>86108.882352941175</v>
      </c>
      <c r="M14" s="74">
        <v>18278.352941176472</v>
      </c>
    </row>
    <row r="15" spans="1:14" x14ac:dyDescent="0.25">
      <c r="A15" s="67" t="s">
        <v>167</v>
      </c>
      <c r="B15" s="75">
        <v>41674</v>
      </c>
      <c r="C15" s="75">
        <v>6864</v>
      </c>
      <c r="D15" s="75">
        <v>93357</v>
      </c>
      <c r="E15" s="75">
        <v>6954</v>
      </c>
      <c r="F15" s="75">
        <v>149314</v>
      </c>
      <c r="G15" s="75">
        <v>43280</v>
      </c>
      <c r="H15" s="75">
        <v>205455</v>
      </c>
      <c r="I15" s="75">
        <v>9402</v>
      </c>
      <c r="J15" s="75">
        <v>11519</v>
      </c>
      <c r="K15" s="75">
        <v>9683</v>
      </c>
      <c r="L15" s="75">
        <v>19524</v>
      </c>
      <c r="M15" s="75">
        <v>14788</v>
      </c>
    </row>
    <row r="16" spans="1:14" x14ac:dyDescent="0.25">
      <c r="A16" s="76" t="s">
        <v>168</v>
      </c>
      <c r="B16" s="77">
        <v>747940</v>
      </c>
      <c r="C16" s="77">
        <v>122677</v>
      </c>
      <c r="D16" s="77">
        <v>1861918</v>
      </c>
      <c r="E16" s="77">
        <v>416396</v>
      </c>
      <c r="F16" s="77">
        <v>2805798</v>
      </c>
      <c r="G16" s="77">
        <v>862214</v>
      </c>
      <c r="H16" s="77">
        <v>3668012</v>
      </c>
      <c r="I16" s="77">
        <v>223100</v>
      </c>
      <c r="J16" s="77">
        <v>217678</v>
      </c>
      <c r="K16" s="77">
        <v>175890</v>
      </c>
      <c r="L16" s="77">
        <v>1463851</v>
      </c>
      <c r="M16" s="77">
        <v>310732</v>
      </c>
    </row>
    <row r="17" spans="1:13" x14ac:dyDescent="0.25">
      <c r="A17" s="67"/>
      <c r="B17" s="75"/>
      <c r="C17" s="75"/>
      <c r="D17" s="75"/>
      <c r="E17" s="75"/>
      <c r="F17" s="75"/>
      <c r="G17" s="75"/>
      <c r="H17" s="75"/>
      <c r="I17" s="75"/>
      <c r="J17" s="75"/>
      <c r="K17" s="75"/>
      <c r="L17" s="75"/>
      <c r="M17" s="75"/>
    </row>
    <row r="18" spans="1:13" ht="51.75" x14ac:dyDescent="0.25">
      <c r="A18" s="69" t="s">
        <v>172</v>
      </c>
      <c r="B18" s="70" t="s">
        <v>3</v>
      </c>
      <c r="C18" s="70" t="s">
        <v>212</v>
      </c>
      <c r="D18" s="70" t="s">
        <v>213</v>
      </c>
      <c r="E18" s="71" t="s">
        <v>214</v>
      </c>
      <c r="F18" s="71" t="s">
        <v>215</v>
      </c>
      <c r="G18" s="71" t="s">
        <v>216</v>
      </c>
      <c r="H18" s="70" t="s">
        <v>217</v>
      </c>
      <c r="I18" s="70" t="s">
        <v>218</v>
      </c>
      <c r="J18" s="70" t="s">
        <v>219</v>
      </c>
      <c r="K18" s="70" t="s">
        <v>220</v>
      </c>
      <c r="L18" s="72" t="s">
        <v>221</v>
      </c>
      <c r="M18" s="70" t="s">
        <v>222</v>
      </c>
    </row>
    <row r="19" spans="1:13" x14ac:dyDescent="0.25">
      <c r="A19" s="73" t="s">
        <v>166</v>
      </c>
      <c r="B19" s="74">
        <v>21376.391304347828</v>
      </c>
      <c r="C19" s="74">
        <v>4708.760869565217</v>
      </c>
      <c r="D19" s="74">
        <v>56693.782608695656</v>
      </c>
      <c r="E19" s="74">
        <v>8181.391304347826</v>
      </c>
      <c r="F19" s="74">
        <v>83740.956521739135</v>
      </c>
      <c r="G19" s="74">
        <v>23907.739130434784</v>
      </c>
      <c r="H19" s="74">
        <v>107648.69565217392</v>
      </c>
      <c r="I19" s="74">
        <v>6383.869565217391</v>
      </c>
      <c r="J19" s="74">
        <v>5829.739130434783</v>
      </c>
      <c r="K19" s="74">
        <v>6860.434782608696</v>
      </c>
      <c r="L19" s="74">
        <v>11984.391304347826</v>
      </c>
      <c r="M19" s="74">
        <v>10814.304347826086</v>
      </c>
    </row>
    <row r="20" spans="1:13" x14ac:dyDescent="0.25">
      <c r="A20" s="67" t="s">
        <v>167</v>
      </c>
      <c r="B20" s="75">
        <v>21563</v>
      </c>
      <c r="C20" s="75">
        <v>3432</v>
      </c>
      <c r="D20" s="75">
        <v>37700</v>
      </c>
      <c r="E20" s="75">
        <v>3450</v>
      </c>
      <c r="F20" s="75">
        <v>47937</v>
      </c>
      <c r="G20" s="75">
        <v>16785</v>
      </c>
      <c r="H20" s="75">
        <v>64722</v>
      </c>
      <c r="I20" s="75">
        <v>4100</v>
      </c>
      <c r="J20" s="75">
        <v>1506</v>
      </c>
      <c r="K20" s="75">
        <v>5201</v>
      </c>
      <c r="L20" s="75">
        <v>4552</v>
      </c>
      <c r="M20" s="75">
        <v>8571</v>
      </c>
    </row>
    <row r="21" spans="1:13" x14ac:dyDescent="0.25">
      <c r="A21" s="76" t="s">
        <v>168</v>
      </c>
      <c r="B21" s="77">
        <v>491657</v>
      </c>
      <c r="C21" s="77">
        <v>108301.5</v>
      </c>
      <c r="D21" s="77">
        <v>1303957</v>
      </c>
      <c r="E21" s="77">
        <v>188172</v>
      </c>
      <c r="F21" s="77">
        <v>1926042</v>
      </c>
      <c r="G21" s="77">
        <v>549878</v>
      </c>
      <c r="H21" s="77">
        <v>2475920</v>
      </c>
      <c r="I21" s="77">
        <v>146829</v>
      </c>
      <c r="J21" s="77">
        <v>134084</v>
      </c>
      <c r="K21" s="77">
        <v>157790</v>
      </c>
      <c r="L21" s="77">
        <v>275641</v>
      </c>
      <c r="M21" s="77">
        <v>248729</v>
      </c>
    </row>
    <row r="22" spans="1:13" x14ac:dyDescent="0.25">
      <c r="A22" s="67"/>
      <c r="B22" s="75"/>
      <c r="C22" s="75"/>
      <c r="D22" s="75"/>
      <c r="E22" s="75"/>
      <c r="F22" s="75"/>
      <c r="G22" s="75"/>
      <c r="H22" s="75"/>
      <c r="I22" s="75"/>
      <c r="J22" s="75"/>
      <c r="K22" s="75"/>
      <c r="L22" s="75"/>
      <c r="M22" s="75"/>
    </row>
    <row r="23" spans="1:13" ht="51.75" x14ac:dyDescent="0.25">
      <c r="A23" s="69" t="s">
        <v>173</v>
      </c>
      <c r="B23" s="70" t="s">
        <v>3</v>
      </c>
      <c r="C23" s="70" t="s">
        <v>212</v>
      </c>
      <c r="D23" s="70" t="s">
        <v>213</v>
      </c>
      <c r="E23" s="71" t="s">
        <v>214</v>
      </c>
      <c r="F23" s="71" t="s">
        <v>215</v>
      </c>
      <c r="G23" s="71" t="s">
        <v>216</v>
      </c>
      <c r="H23" s="70" t="s">
        <v>217</v>
      </c>
      <c r="I23" s="70" t="s">
        <v>218</v>
      </c>
      <c r="J23" s="70" t="s">
        <v>219</v>
      </c>
      <c r="K23" s="70" t="s">
        <v>220</v>
      </c>
      <c r="L23" s="72" t="s">
        <v>221</v>
      </c>
      <c r="M23" s="70" t="s">
        <v>222</v>
      </c>
    </row>
    <row r="24" spans="1:13" x14ac:dyDescent="0.25">
      <c r="A24" s="73" t="s">
        <v>166</v>
      </c>
      <c r="B24" s="74">
        <v>12017.058823529413</v>
      </c>
      <c r="C24" s="74">
        <v>3120.7647058823532</v>
      </c>
      <c r="D24" s="74">
        <v>37060.941176470587</v>
      </c>
      <c r="E24" s="74">
        <v>3269.3529411764707</v>
      </c>
      <c r="F24" s="74">
        <v>41859.411764705881</v>
      </c>
      <c r="G24" s="74">
        <v>12228.705882352941</v>
      </c>
      <c r="H24" s="74">
        <v>54088.117647058825</v>
      </c>
      <c r="I24" s="74">
        <v>4796.1764705882351</v>
      </c>
      <c r="J24" s="74">
        <v>3658.1764705882351</v>
      </c>
      <c r="K24" s="74">
        <v>3068.3529411764707</v>
      </c>
      <c r="L24" s="74">
        <v>9664.8823529411766</v>
      </c>
      <c r="M24" s="74">
        <v>5372</v>
      </c>
    </row>
    <row r="25" spans="1:13" x14ac:dyDescent="0.25">
      <c r="A25" s="67" t="s">
        <v>167</v>
      </c>
      <c r="B25" s="75">
        <v>12184</v>
      </c>
      <c r="C25" s="75">
        <v>2700</v>
      </c>
      <c r="D25" s="75">
        <v>24700</v>
      </c>
      <c r="E25" s="75">
        <v>650</v>
      </c>
      <c r="F25" s="75">
        <v>31193</v>
      </c>
      <c r="G25" s="75">
        <v>9952</v>
      </c>
      <c r="H25" s="75">
        <v>33907</v>
      </c>
      <c r="I25" s="75">
        <v>3699</v>
      </c>
      <c r="J25" s="75">
        <v>2077</v>
      </c>
      <c r="K25" s="75">
        <v>2340</v>
      </c>
      <c r="L25" s="75">
        <v>7500</v>
      </c>
      <c r="M25" s="75">
        <v>5397</v>
      </c>
    </row>
    <row r="26" spans="1:13" x14ac:dyDescent="0.25">
      <c r="A26" s="76" t="s">
        <v>168</v>
      </c>
      <c r="B26" s="77">
        <v>204290</v>
      </c>
      <c r="C26" s="77">
        <v>53053</v>
      </c>
      <c r="D26" s="77">
        <v>630036</v>
      </c>
      <c r="E26" s="77">
        <v>55579</v>
      </c>
      <c r="F26" s="77">
        <v>711610</v>
      </c>
      <c r="G26" s="77">
        <v>207888</v>
      </c>
      <c r="H26" s="77">
        <v>919498</v>
      </c>
      <c r="I26" s="77">
        <v>81535</v>
      </c>
      <c r="J26" s="77">
        <v>62189</v>
      </c>
      <c r="K26" s="77">
        <v>52162</v>
      </c>
      <c r="L26" s="77">
        <v>164303</v>
      </c>
      <c r="M26" s="77">
        <v>91324</v>
      </c>
    </row>
    <row r="27" spans="1:13" x14ac:dyDescent="0.25">
      <c r="A27" s="67"/>
      <c r="B27" s="75"/>
      <c r="C27" s="75"/>
      <c r="D27" s="75"/>
      <c r="E27" s="75"/>
      <c r="F27" s="75"/>
      <c r="G27" s="75"/>
      <c r="H27" s="75"/>
      <c r="I27" s="75"/>
      <c r="J27" s="75"/>
      <c r="K27" s="75"/>
      <c r="L27" s="75"/>
      <c r="M27" s="75"/>
    </row>
    <row r="28" spans="1:13" ht="51.75" x14ac:dyDescent="0.25">
      <c r="A28" s="69" t="s">
        <v>174</v>
      </c>
      <c r="B28" s="70" t="s">
        <v>3</v>
      </c>
      <c r="C28" s="70" t="s">
        <v>212</v>
      </c>
      <c r="D28" s="70" t="s">
        <v>213</v>
      </c>
      <c r="E28" s="71" t="s">
        <v>214</v>
      </c>
      <c r="F28" s="71" t="s">
        <v>215</v>
      </c>
      <c r="G28" s="71" t="s">
        <v>216</v>
      </c>
      <c r="H28" s="70" t="s">
        <v>217</v>
      </c>
      <c r="I28" s="70" t="s">
        <v>218</v>
      </c>
      <c r="J28" s="70" t="s">
        <v>219</v>
      </c>
      <c r="K28" s="70" t="s">
        <v>220</v>
      </c>
      <c r="L28" s="72" t="s">
        <v>221</v>
      </c>
      <c r="M28" s="70" t="s">
        <v>222</v>
      </c>
    </row>
    <row r="29" spans="1:13" x14ac:dyDescent="0.25">
      <c r="A29" s="73" t="s">
        <v>166</v>
      </c>
      <c r="B29" s="74">
        <v>7910.5263157894733</v>
      </c>
      <c r="C29" s="74">
        <v>3044.6052631578946</v>
      </c>
      <c r="D29" s="74">
        <v>35099.210526315786</v>
      </c>
      <c r="E29" s="74">
        <v>4283.4736842105267</v>
      </c>
      <c r="F29" s="74">
        <v>37946.947368421053</v>
      </c>
      <c r="G29" s="74">
        <v>9080.4210526315783</v>
      </c>
      <c r="H29" s="74">
        <v>47027.368421052633</v>
      </c>
      <c r="I29" s="74">
        <v>3797.1052631578946</v>
      </c>
      <c r="J29" s="74">
        <v>3844</v>
      </c>
      <c r="K29" s="74">
        <v>2289.8947368421054</v>
      </c>
      <c r="L29" s="74">
        <v>6189.1578947368425</v>
      </c>
      <c r="M29" s="74">
        <v>5256.3684210526317</v>
      </c>
    </row>
    <row r="30" spans="1:13" x14ac:dyDescent="0.25">
      <c r="A30" s="67" t="s">
        <v>167</v>
      </c>
      <c r="B30" s="75">
        <v>8252</v>
      </c>
      <c r="C30" s="75">
        <v>2548</v>
      </c>
      <c r="D30" s="75">
        <v>22301</v>
      </c>
      <c r="E30" s="75">
        <v>1376</v>
      </c>
      <c r="F30" s="75">
        <v>23771</v>
      </c>
      <c r="G30" s="75">
        <v>6733</v>
      </c>
      <c r="H30" s="75">
        <v>34711</v>
      </c>
      <c r="I30" s="75">
        <v>2954</v>
      </c>
      <c r="J30" s="75">
        <v>2203</v>
      </c>
      <c r="K30" s="75">
        <v>1407</v>
      </c>
      <c r="L30" s="75">
        <v>2214</v>
      </c>
      <c r="M30" s="75">
        <v>4319</v>
      </c>
    </row>
    <row r="31" spans="1:13" x14ac:dyDescent="0.25">
      <c r="A31" s="76" t="s">
        <v>168</v>
      </c>
      <c r="B31" s="77">
        <v>150300</v>
      </c>
      <c r="C31" s="77">
        <v>57847.5</v>
      </c>
      <c r="D31" s="77">
        <v>666885</v>
      </c>
      <c r="E31" s="77">
        <v>81386</v>
      </c>
      <c r="F31" s="77">
        <v>720992</v>
      </c>
      <c r="G31" s="77">
        <v>172528</v>
      </c>
      <c r="H31" s="77">
        <v>893520</v>
      </c>
      <c r="I31" s="77">
        <v>72145</v>
      </c>
      <c r="J31" s="77">
        <v>73036</v>
      </c>
      <c r="K31" s="77">
        <v>43508</v>
      </c>
      <c r="L31" s="77">
        <v>117594</v>
      </c>
      <c r="M31" s="77">
        <v>99871</v>
      </c>
    </row>
    <row r="32" spans="1:13" x14ac:dyDescent="0.25">
      <c r="A32" s="67"/>
      <c r="B32" s="75"/>
      <c r="C32" s="75"/>
      <c r="D32" s="75"/>
      <c r="E32" s="75"/>
      <c r="F32" s="75"/>
      <c r="G32" s="75"/>
      <c r="H32" s="75"/>
      <c r="I32" s="75"/>
      <c r="J32" s="75"/>
      <c r="K32" s="75"/>
      <c r="L32" s="75"/>
      <c r="M32" s="75"/>
    </row>
    <row r="33" spans="1:13" ht="51.75" x14ac:dyDescent="0.25">
      <c r="A33" s="69" t="s">
        <v>175</v>
      </c>
      <c r="B33" s="70" t="s">
        <v>3</v>
      </c>
      <c r="C33" s="70" t="s">
        <v>212</v>
      </c>
      <c r="D33" s="70" t="s">
        <v>213</v>
      </c>
      <c r="E33" s="71" t="s">
        <v>214</v>
      </c>
      <c r="F33" s="71" t="s">
        <v>215</v>
      </c>
      <c r="G33" s="71" t="s">
        <v>216</v>
      </c>
      <c r="H33" s="70" t="s">
        <v>217</v>
      </c>
      <c r="I33" s="70" t="s">
        <v>218</v>
      </c>
      <c r="J33" s="70" t="s">
        <v>219</v>
      </c>
      <c r="K33" s="70" t="s">
        <v>220</v>
      </c>
      <c r="L33" s="72" t="s">
        <v>221</v>
      </c>
      <c r="M33" s="70" t="s">
        <v>222</v>
      </c>
    </row>
    <row r="34" spans="1:13" x14ac:dyDescent="0.25">
      <c r="A34" s="73" t="s">
        <v>166</v>
      </c>
      <c r="B34" s="74">
        <v>4409.875</v>
      </c>
      <c r="C34" s="74">
        <v>2412.4166666666665</v>
      </c>
      <c r="D34" s="74">
        <v>16854.958333333332</v>
      </c>
      <c r="E34" s="74">
        <v>2410.9583333333335</v>
      </c>
      <c r="F34" s="74">
        <v>21755.458333333332</v>
      </c>
      <c r="G34" s="74">
        <v>8645</v>
      </c>
      <c r="H34" s="74">
        <v>30400.458333333332</v>
      </c>
      <c r="I34" s="74">
        <v>2039.625</v>
      </c>
      <c r="J34" s="74">
        <v>1376.2916666666667</v>
      </c>
      <c r="K34" s="74">
        <v>2244</v>
      </c>
      <c r="L34" s="74">
        <v>4104.04347826087</v>
      </c>
      <c r="M34" s="74">
        <v>3993.5416666666665</v>
      </c>
    </row>
    <row r="35" spans="1:13" x14ac:dyDescent="0.25">
      <c r="A35" s="67" t="s">
        <v>167</v>
      </c>
      <c r="B35" s="75">
        <v>4479.5</v>
      </c>
      <c r="C35" s="75">
        <v>2249</v>
      </c>
      <c r="D35" s="75">
        <v>11257</v>
      </c>
      <c r="E35" s="75">
        <v>681</v>
      </c>
      <c r="F35" s="75">
        <v>19970</v>
      </c>
      <c r="G35" s="75">
        <v>3561.5</v>
      </c>
      <c r="H35" s="75">
        <v>23353.5</v>
      </c>
      <c r="I35" s="75">
        <v>573</v>
      </c>
      <c r="J35" s="75">
        <v>541.5</v>
      </c>
      <c r="K35" s="75">
        <v>1295.5</v>
      </c>
      <c r="L35" s="75">
        <v>1595</v>
      </c>
      <c r="M35" s="75">
        <v>3602.5</v>
      </c>
    </row>
    <row r="36" spans="1:13" x14ac:dyDescent="0.25">
      <c r="A36" s="76" t="s">
        <v>168</v>
      </c>
      <c r="B36" s="77">
        <v>105837</v>
      </c>
      <c r="C36" s="77">
        <v>57898</v>
      </c>
      <c r="D36" s="77">
        <v>404519</v>
      </c>
      <c r="E36" s="77">
        <v>57863</v>
      </c>
      <c r="F36" s="77">
        <v>522131</v>
      </c>
      <c r="G36" s="77">
        <v>207480</v>
      </c>
      <c r="H36" s="77">
        <v>729611</v>
      </c>
      <c r="I36" s="77">
        <v>48951</v>
      </c>
      <c r="J36" s="77">
        <v>33031</v>
      </c>
      <c r="K36" s="77">
        <v>53856</v>
      </c>
      <c r="L36" s="77">
        <v>94393</v>
      </c>
      <c r="M36" s="77">
        <v>95845</v>
      </c>
    </row>
    <row r="37" spans="1:13" x14ac:dyDescent="0.25">
      <c r="A37" s="67"/>
      <c r="B37" s="75"/>
      <c r="C37" s="75"/>
      <c r="D37" s="75"/>
      <c r="E37" s="75"/>
      <c r="F37" s="75"/>
      <c r="G37" s="75"/>
      <c r="H37" s="75"/>
      <c r="I37" s="75"/>
      <c r="J37" s="75"/>
      <c r="K37" s="75"/>
      <c r="L37" s="75"/>
      <c r="M37" s="75"/>
    </row>
    <row r="38" spans="1:13" ht="51.75" x14ac:dyDescent="0.25">
      <c r="A38" s="69" t="s">
        <v>176</v>
      </c>
      <c r="B38" s="70" t="s">
        <v>3</v>
      </c>
      <c r="C38" s="70" t="s">
        <v>212</v>
      </c>
      <c r="D38" s="70" t="s">
        <v>213</v>
      </c>
      <c r="E38" s="71" t="s">
        <v>214</v>
      </c>
      <c r="F38" s="71" t="s">
        <v>215</v>
      </c>
      <c r="G38" s="71" t="s">
        <v>216</v>
      </c>
      <c r="H38" s="70" t="s">
        <v>217</v>
      </c>
      <c r="I38" s="70" t="s">
        <v>218</v>
      </c>
      <c r="J38" s="70" t="s">
        <v>219</v>
      </c>
      <c r="K38" s="70" t="s">
        <v>220</v>
      </c>
      <c r="L38" s="72" t="s">
        <v>221</v>
      </c>
      <c r="M38" s="70" t="s">
        <v>222</v>
      </c>
    </row>
    <row r="39" spans="1:13" x14ac:dyDescent="0.25">
      <c r="A39" s="73" t="s">
        <v>166</v>
      </c>
      <c r="B39" s="74">
        <v>2132.1</v>
      </c>
      <c r="C39" s="74">
        <v>1807.45</v>
      </c>
      <c r="D39" s="74">
        <v>6252.95</v>
      </c>
      <c r="E39" s="74">
        <v>586.85</v>
      </c>
      <c r="F39" s="74">
        <v>8085.95</v>
      </c>
      <c r="G39" s="74">
        <v>2265.15</v>
      </c>
      <c r="H39" s="74">
        <v>10351.1</v>
      </c>
      <c r="I39" s="74">
        <v>587.45000000000005</v>
      </c>
      <c r="J39" s="74">
        <v>569.75</v>
      </c>
      <c r="K39" s="74">
        <v>649.54999999999995</v>
      </c>
      <c r="L39" s="74">
        <v>2291</v>
      </c>
      <c r="M39" s="74">
        <v>1464.05</v>
      </c>
    </row>
    <row r="40" spans="1:13" x14ac:dyDescent="0.25">
      <c r="A40" s="79" t="s">
        <v>167</v>
      </c>
      <c r="B40" s="80">
        <v>1935</v>
      </c>
      <c r="C40" s="80">
        <v>1795</v>
      </c>
      <c r="D40" s="80">
        <v>4569.5</v>
      </c>
      <c r="E40" s="80">
        <v>337</v>
      </c>
      <c r="F40" s="80">
        <v>7989.5</v>
      </c>
      <c r="G40" s="80">
        <v>1863</v>
      </c>
      <c r="H40" s="80">
        <v>11205.5</v>
      </c>
      <c r="I40" s="80">
        <v>0</v>
      </c>
      <c r="J40" s="80">
        <v>49.5</v>
      </c>
      <c r="K40" s="80">
        <v>370.5</v>
      </c>
      <c r="L40" s="80">
        <v>509</v>
      </c>
      <c r="M40" s="80">
        <v>1141</v>
      </c>
    </row>
    <row r="41" spans="1:13" x14ac:dyDescent="0.25">
      <c r="A41" s="76" t="s">
        <v>168</v>
      </c>
      <c r="B41" s="77">
        <v>42642</v>
      </c>
      <c r="C41" s="77">
        <v>36149</v>
      </c>
      <c r="D41" s="77">
        <v>125059</v>
      </c>
      <c r="E41" s="77">
        <v>11737</v>
      </c>
      <c r="F41" s="77">
        <v>161719</v>
      </c>
      <c r="G41" s="77">
        <v>45303</v>
      </c>
      <c r="H41" s="77">
        <v>207022</v>
      </c>
      <c r="I41" s="77">
        <v>11749</v>
      </c>
      <c r="J41" s="77">
        <v>11395</v>
      </c>
      <c r="K41" s="77">
        <v>12991</v>
      </c>
      <c r="L41" s="77">
        <v>45820</v>
      </c>
      <c r="M41" s="77">
        <v>29281</v>
      </c>
    </row>
    <row r="42" spans="1:13" x14ac:dyDescent="0.25">
      <c r="A42" s="67"/>
      <c r="B42" s="75"/>
      <c r="C42" s="75"/>
      <c r="D42" s="75"/>
      <c r="E42" s="75"/>
      <c r="F42" s="75"/>
      <c r="G42" s="75"/>
      <c r="H42" s="75"/>
      <c r="I42" s="75"/>
      <c r="J42" s="75"/>
      <c r="K42" s="75"/>
      <c r="L42" s="75"/>
      <c r="M42" s="75"/>
    </row>
    <row r="43" spans="1:13" ht="51.75" x14ac:dyDescent="0.25">
      <c r="A43" s="69" t="s">
        <v>198</v>
      </c>
      <c r="B43" s="70" t="s">
        <v>3</v>
      </c>
      <c r="C43" s="70" t="s">
        <v>212</v>
      </c>
      <c r="D43" s="70" t="s">
        <v>213</v>
      </c>
      <c r="E43" s="71" t="s">
        <v>214</v>
      </c>
      <c r="F43" s="71" t="s">
        <v>215</v>
      </c>
      <c r="G43" s="71" t="s">
        <v>216</v>
      </c>
      <c r="H43" s="70" t="s">
        <v>217</v>
      </c>
      <c r="I43" s="70" t="s">
        <v>218</v>
      </c>
      <c r="J43" s="70" t="s">
        <v>219</v>
      </c>
      <c r="K43" s="70" t="s">
        <v>220</v>
      </c>
      <c r="L43" s="72" t="s">
        <v>221</v>
      </c>
      <c r="M43" s="70" t="s">
        <v>222</v>
      </c>
    </row>
    <row r="44" spans="1:13" x14ac:dyDescent="0.25">
      <c r="A44" s="73" t="s">
        <v>166</v>
      </c>
      <c r="B44" s="74">
        <v>994.4375</v>
      </c>
      <c r="C44" s="74">
        <v>1488.75</v>
      </c>
      <c r="D44" s="74">
        <v>2476.25</v>
      </c>
      <c r="E44" s="74">
        <v>112.8125</v>
      </c>
      <c r="F44" s="74">
        <v>4196.75</v>
      </c>
      <c r="G44" s="74">
        <v>669</v>
      </c>
      <c r="H44" s="74">
        <v>4865.75</v>
      </c>
      <c r="I44" s="74">
        <v>163.0625</v>
      </c>
      <c r="J44" s="74">
        <v>252.0625</v>
      </c>
      <c r="K44" s="74">
        <v>453.5625</v>
      </c>
      <c r="L44" s="74">
        <v>177.25</v>
      </c>
      <c r="M44" s="74">
        <v>708.25</v>
      </c>
    </row>
    <row r="45" spans="1:13" x14ac:dyDescent="0.25">
      <c r="A45" s="67" t="s">
        <v>167</v>
      </c>
      <c r="B45" s="75">
        <v>1001</v>
      </c>
      <c r="C45" s="75">
        <v>1248</v>
      </c>
      <c r="D45" s="75">
        <v>1751.5</v>
      </c>
      <c r="E45" s="75">
        <v>35</v>
      </c>
      <c r="F45" s="75">
        <v>2080</v>
      </c>
      <c r="G45" s="75">
        <v>0</v>
      </c>
      <c r="H45" s="75">
        <v>2439</v>
      </c>
      <c r="I45" s="75">
        <v>0</v>
      </c>
      <c r="J45" s="75">
        <v>0</v>
      </c>
      <c r="K45" s="75">
        <v>167.5</v>
      </c>
      <c r="L45" s="75">
        <v>26</v>
      </c>
      <c r="M45" s="75">
        <v>568</v>
      </c>
    </row>
    <row r="46" spans="1:13" x14ac:dyDescent="0.25">
      <c r="A46" s="76" t="s">
        <v>168</v>
      </c>
      <c r="B46" s="77">
        <v>15911</v>
      </c>
      <c r="C46" s="77">
        <v>23820</v>
      </c>
      <c r="D46" s="77">
        <v>39620</v>
      </c>
      <c r="E46" s="77">
        <v>1805</v>
      </c>
      <c r="F46" s="77">
        <v>67148</v>
      </c>
      <c r="G46" s="77">
        <v>10704</v>
      </c>
      <c r="H46" s="77">
        <v>77852</v>
      </c>
      <c r="I46" s="77">
        <v>2609</v>
      </c>
      <c r="J46" s="77">
        <v>4033</v>
      </c>
      <c r="K46" s="77">
        <v>7257</v>
      </c>
      <c r="L46" s="77">
        <v>2836</v>
      </c>
      <c r="M46" s="77">
        <v>11332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Statewide Summary</vt:lpstr>
      <vt:lpstr>Income</vt:lpstr>
      <vt:lpstr>Income by Population Group</vt:lpstr>
      <vt:lpstr>Expenditures</vt:lpstr>
      <vt:lpstr>Expenditures by Pop Group</vt:lpstr>
      <vt:lpstr>Collections</vt:lpstr>
      <vt:lpstr>Collections by Pop Group</vt:lpstr>
      <vt:lpstr>Circ and Services</vt:lpstr>
      <vt:lpstr>Circ and Services by Pop Group</vt:lpstr>
      <vt:lpstr>Revenue and Expenses</vt:lpstr>
      <vt:lpstr>Revenue Expenses by Pop Group</vt:lpstr>
      <vt:lpstr>Usage</vt:lpstr>
      <vt:lpstr>Usage by Pop Group</vt:lpstr>
      <vt:lpstr>Programs</vt:lpstr>
      <vt:lpstr>Programs by Pop Group</vt:lpstr>
      <vt:lpstr>5 Year Trends</vt:lpstr>
    </vt:vector>
  </TitlesOfParts>
  <Company>Missouri Secretary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Mihalik, Cory</dc:creator>
  <cp:lastModifiedBy>Mihalik, Cory</cp:lastModifiedBy>
  <dcterms:created xsi:type="dcterms:W3CDTF">2026-05-07T19:40:01Z</dcterms:created>
  <dcterms:modified xsi:type="dcterms:W3CDTF">2026-05-11T20:40:19Z</dcterms:modified>
</cp:coreProperties>
</file>